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16380" windowHeight="8190"/>
  </bookViews>
  <sheets>
    <sheet name="RESULTATS CROSS" sheetId="2" r:id="rId1"/>
    <sheet name="Feuil1" sheetId="1" r:id="rId2"/>
    <sheet name="Feuil3" sheetId="3" r:id="rId3"/>
    <sheet name="Rapport sur la compatibilité" sheetId="4" r:id="rId4"/>
  </sheets>
  <calcPr calcId="124519" iterateDelta="1E-4"/>
</workbook>
</file>

<file path=xl/calcChain.xml><?xml version="1.0" encoding="utf-8"?>
<calcChain xmlns="http://schemas.openxmlformats.org/spreadsheetml/2006/main">
  <c r="Q371" i="1"/>
  <c r="P371"/>
  <c r="O371"/>
  <c r="N371"/>
  <c r="Q370"/>
  <c r="P370"/>
  <c r="O370"/>
  <c r="N370"/>
  <c r="Q369"/>
  <c r="P369"/>
  <c r="O369"/>
  <c r="N369"/>
  <c r="Q368"/>
  <c r="P368"/>
  <c r="O368"/>
  <c r="N368"/>
  <c r="Q367"/>
  <c r="P367"/>
  <c r="O367"/>
  <c r="N367"/>
  <c r="Q366"/>
  <c r="P366"/>
  <c r="O366"/>
  <c r="N366"/>
  <c r="Q365"/>
  <c r="P365"/>
  <c r="O365"/>
  <c r="N365"/>
  <c r="Q364"/>
  <c r="P364"/>
  <c r="O364"/>
  <c r="N364"/>
  <c r="Q363"/>
  <c r="P363"/>
  <c r="O363"/>
  <c r="N363"/>
  <c r="Q362"/>
  <c r="P362"/>
  <c r="O362"/>
  <c r="N362"/>
  <c r="Q361"/>
  <c r="P361"/>
  <c r="O361"/>
  <c r="N361"/>
  <c r="Q360"/>
  <c r="P360"/>
  <c r="O360"/>
  <c r="N360"/>
  <c r="Q359"/>
  <c r="P359"/>
  <c r="O359"/>
  <c r="N359"/>
  <c r="Q358"/>
  <c r="P358"/>
  <c r="O358"/>
  <c r="N358"/>
  <c r="Q357"/>
  <c r="P357"/>
  <c r="O357"/>
  <c r="N357"/>
  <c r="Q356"/>
  <c r="P356"/>
  <c r="O356"/>
  <c r="N356"/>
  <c r="Q355"/>
  <c r="P355"/>
  <c r="O355"/>
  <c r="N355"/>
  <c r="Q354"/>
  <c r="P354"/>
  <c r="O354"/>
  <c r="N354"/>
  <c r="Q353"/>
  <c r="P353"/>
  <c r="O353"/>
  <c r="N353"/>
  <c r="Q352"/>
  <c r="P352"/>
  <c r="O352"/>
  <c r="N352"/>
  <c r="Q351"/>
  <c r="P351"/>
  <c r="O351"/>
  <c r="N351"/>
  <c r="Q350"/>
  <c r="P350"/>
  <c r="O350"/>
  <c r="N350"/>
  <c r="Q349"/>
  <c r="P349"/>
  <c r="O349"/>
  <c r="N349"/>
  <c r="Q348"/>
  <c r="P348"/>
  <c r="O348"/>
  <c r="N348"/>
  <c r="Q347"/>
  <c r="P347"/>
  <c r="O347"/>
  <c r="N347"/>
  <c r="Q346"/>
  <c r="P346"/>
  <c r="O346"/>
  <c r="N346"/>
  <c r="Q345"/>
  <c r="P345"/>
  <c r="O345"/>
  <c r="N345"/>
  <c r="Q344"/>
  <c r="P344"/>
  <c r="O344"/>
  <c r="N344"/>
  <c r="Q343"/>
  <c r="P343"/>
  <c r="O343"/>
  <c r="N343"/>
  <c r="Q342"/>
  <c r="P342"/>
  <c r="O342"/>
  <c r="N342"/>
  <c r="Q341"/>
  <c r="P341"/>
  <c r="O341"/>
  <c r="N341"/>
  <c r="Q340"/>
  <c r="P340"/>
  <c r="O340"/>
  <c r="N340"/>
  <c r="Q339"/>
  <c r="P339"/>
  <c r="O339"/>
  <c r="N339"/>
  <c r="Q338"/>
  <c r="P338"/>
  <c r="O338"/>
  <c r="N338"/>
  <c r="Q337"/>
  <c r="P337"/>
  <c r="O337"/>
  <c r="N337"/>
  <c r="Q336"/>
  <c r="P336"/>
  <c r="O336"/>
  <c r="N336"/>
  <c r="Q335"/>
  <c r="P335"/>
  <c r="O335"/>
  <c r="N335"/>
  <c r="Q334"/>
  <c r="P334"/>
  <c r="O334"/>
  <c r="N334"/>
  <c r="Q333"/>
  <c r="P333"/>
  <c r="O333"/>
  <c r="N333"/>
  <c r="Q332"/>
  <c r="P332"/>
  <c r="O332"/>
  <c r="N332"/>
  <c r="Q331"/>
  <c r="P331"/>
  <c r="O331"/>
  <c r="N331"/>
  <c r="Q330"/>
  <c r="P330"/>
  <c r="O330"/>
  <c r="N330"/>
  <c r="Q329"/>
  <c r="P329"/>
  <c r="O329"/>
  <c r="N329"/>
  <c r="Q328"/>
  <c r="P328"/>
  <c r="O328"/>
  <c r="N328"/>
  <c r="Q327"/>
  <c r="P327"/>
  <c r="O327"/>
  <c r="N327"/>
  <c r="Q326"/>
  <c r="P326"/>
  <c r="O326"/>
  <c r="N326"/>
  <c r="Q325"/>
  <c r="P325"/>
  <c r="O325"/>
  <c r="N325"/>
  <c r="Q324"/>
  <c r="P324"/>
  <c r="O324"/>
  <c r="N324"/>
  <c r="Q323"/>
  <c r="P323"/>
  <c r="O323"/>
  <c r="N323"/>
  <c r="Q322"/>
  <c r="P322"/>
  <c r="O322"/>
  <c r="N322"/>
  <c r="Q321"/>
  <c r="P321"/>
  <c r="O321"/>
  <c r="N321"/>
  <c r="Q320"/>
  <c r="P320"/>
  <c r="O320"/>
  <c r="N320"/>
  <c r="Q319"/>
  <c r="P319"/>
  <c r="O319"/>
  <c r="N319"/>
  <c r="Q318"/>
  <c r="P318"/>
  <c r="O318"/>
  <c r="N318"/>
  <c r="Q317"/>
  <c r="P317"/>
  <c r="O317"/>
  <c r="N317"/>
  <c r="Q316"/>
  <c r="P316"/>
  <c r="O316"/>
  <c r="N316"/>
  <c r="Q315"/>
  <c r="P315"/>
  <c r="O315"/>
  <c r="N315"/>
  <c r="Q314"/>
  <c r="P314"/>
  <c r="O314"/>
  <c r="N314"/>
  <c r="Q313"/>
  <c r="P313"/>
  <c r="O313"/>
  <c r="N313"/>
  <c r="Q312"/>
  <c r="P312"/>
  <c r="O312"/>
  <c r="N312"/>
  <c r="Q311"/>
  <c r="P311"/>
  <c r="O311"/>
  <c r="N311"/>
  <c r="Q310"/>
  <c r="P310"/>
  <c r="O310"/>
  <c r="N310"/>
  <c r="Q309"/>
  <c r="P309"/>
  <c r="O309"/>
  <c r="N309"/>
  <c r="Q308"/>
  <c r="P308"/>
  <c r="O308"/>
  <c r="N308"/>
  <c r="Q307"/>
  <c r="P307"/>
  <c r="O307"/>
  <c r="N307"/>
  <c r="Q306"/>
  <c r="P306"/>
  <c r="O306"/>
  <c r="N306"/>
  <c r="Q305"/>
  <c r="P305"/>
  <c r="O305"/>
  <c r="N305"/>
  <c r="Q304"/>
  <c r="P304"/>
  <c r="O304"/>
  <c r="N304"/>
  <c r="Q303"/>
  <c r="P303"/>
  <c r="O303"/>
  <c r="N303"/>
  <c r="Q302"/>
  <c r="P302"/>
  <c r="O302"/>
  <c r="N302"/>
  <c r="Q301"/>
  <c r="P301"/>
  <c r="O301"/>
  <c r="N301"/>
  <c r="Q300"/>
  <c r="P300"/>
  <c r="O300"/>
  <c r="N300"/>
  <c r="Q299"/>
  <c r="P299"/>
  <c r="O299"/>
  <c r="N299"/>
  <c r="Q298"/>
  <c r="P298"/>
  <c r="O298"/>
  <c r="N298"/>
  <c r="Q297"/>
  <c r="P297"/>
  <c r="O297"/>
  <c r="N297"/>
  <c r="Q296"/>
  <c r="P296"/>
  <c r="O296"/>
  <c r="N296"/>
  <c r="Q295"/>
  <c r="P295"/>
  <c r="O295"/>
  <c r="N295"/>
  <c r="Q294"/>
  <c r="P294"/>
  <c r="O294"/>
  <c r="N294"/>
  <c r="Q293"/>
  <c r="P293"/>
  <c r="O293"/>
  <c r="N293"/>
  <c r="Q292"/>
  <c r="P292"/>
  <c r="O292"/>
  <c r="N292"/>
  <c r="Q291"/>
  <c r="P291"/>
  <c r="O291"/>
  <c r="N291"/>
  <c r="Q290"/>
  <c r="P290"/>
  <c r="O290"/>
  <c r="N290"/>
  <c r="Q289"/>
  <c r="P289"/>
  <c r="O289"/>
  <c r="N289"/>
  <c r="Q288"/>
  <c r="P288"/>
  <c r="O288"/>
  <c r="N288"/>
  <c r="Q287"/>
  <c r="P287"/>
  <c r="O287"/>
  <c r="N287"/>
  <c r="Q286"/>
  <c r="Q372" s="1"/>
  <c r="P286"/>
  <c r="P372" s="1"/>
  <c r="O286"/>
  <c r="O372" s="1"/>
  <c r="N286"/>
  <c r="N372" s="1"/>
  <c r="R283"/>
  <c r="Q283"/>
  <c r="P283"/>
  <c r="O283"/>
  <c r="N283"/>
  <c r="R282"/>
  <c r="Q282"/>
  <c r="P282"/>
  <c r="O282"/>
  <c r="N282"/>
  <c r="R281"/>
  <c r="Q281"/>
  <c r="P281"/>
  <c r="O281"/>
  <c r="N281"/>
  <c r="R280"/>
  <c r="Q280"/>
  <c r="P280"/>
  <c r="O280"/>
  <c r="N280"/>
  <c r="R279"/>
  <c r="Q279"/>
  <c r="P279"/>
  <c r="O279"/>
  <c r="N279"/>
  <c r="R278"/>
  <c r="Q278"/>
  <c r="P278"/>
  <c r="O278"/>
  <c r="N278"/>
  <c r="R277"/>
  <c r="Q277"/>
  <c r="P277"/>
  <c r="O277"/>
  <c r="N277"/>
  <c r="R276"/>
  <c r="Q276"/>
  <c r="P276"/>
  <c r="O276"/>
  <c r="N276"/>
  <c r="R275"/>
  <c r="Q275"/>
  <c r="P275"/>
  <c r="O275"/>
  <c r="N275"/>
  <c r="R274"/>
  <c r="Q274"/>
  <c r="P274"/>
  <c r="O274"/>
  <c r="N274"/>
  <c r="R273"/>
  <c r="Q273"/>
  <c r="P273"/>
  <c r="O273"/>
  <c r="N273"/>
  <c r="R272"/>
  <c r="Q272"/>
  <c r="P272"/>
  <c r="O272"/>
  <c r="N272"/>
  <c r="R271"/>
  <c r="Q271"/>
  <c r="P271"/>
  <c r="O271"/>
  <c r="N271"/>
  <c r="R270"/>
  <c r="Q270"/>
  <c r="P270"/>
  <c r="O270"/>
  <c r="N270"/>
  <c r="R269"/>
  <c r="Q269"/>
  <c r="P269"/>
  <c r="O269"/>
  <c r="N269"/>
  <c r="R268"/>
  <c r="Q268"/>
  <c r="P268"/>
  <c r="O268"/>
  <c r="N268"/>
  <c r="R267"/>
  <c r="Q267"/>
  <c r="P267"/>
  <c r="O267"/>
  <c r="N267"/>
  <c r="R266"/>
  <c r="Q266"/>
  <c r="P266"/>
  <c r="O266"/>
  <c r="N266"/>
  <c r="R265"/>
  <c r="Q265"/>
  <c r="P265"/>
  <c r="O265"/>
  <c r="N265"/>
  <c r="R264"/>
  <c r="Q264"/>
  <c r="P264"/>
  <c r="O264"/>
  <c r="N264"/>
  <c r="R263"/>
  <c r="Q263"/>
  <c r="P263"/>
  <c r="O263"/>
  <c r="N263"/>
  <c r="R262"/>
  <c r="Q262"/>
  <c r="P262"/>
  <c r="O262"/>
  <c r="N262"/>
  <c r="R261"/>
  <c r="Q261"/>
  <c r="P261"/>
  <c r="O261"/>
  <c r="N261"/>
  <c r="R260"/>
  <c r="Q260"/>
  <c r="P260"/>
  <c r="O260"/>
  <c r="N260"/>
  <c r="R259"/>
  <c r="Q259"/>
  <c r="P259"/>
  <c r="O259"/>
  <c r="N259"/>
  <c r="R258"/>
  <c r="Q258"/>
  <c r="P258"/>
  <c r="O258"/>
  <c r="N258"/>
  <c r="R257"/>
  <c r="Q257"/>
  <c r="P257"/>
  <c r="O257"/>
  <c r="N257"/>
  <c r="R256"/>
  <c r="Q256"/>
  <c r="P256"/>
  <c r="O256"/>
  <c r="N256"/>
  <c r="R255"/>
  <c r="Q255"/>
  <c r="P255"/>
  <c r="O255"/>
  <c r="N255"/>
  <c r="R254"/>
  <c r="Q254"/>
  <c r="P254"/>
  <c r="O254"/>
  <c r="N254"/>
  <c r="R253"/>
  <c r="Q253"/>
  <c r="P253"/>
  <c r="O253"/>
  <c r="N253"/>
  <c r="R252"/>
  <c r="Q252"/>
  <c r="P252"/>
  <c r="O252"/>
  <c r="N252"/>
  <c r="R251"/>
  <c r="Q251"/>
  <c r="P251"/>
  <c r="O251"/>
  <c r="N251"/>
  <c r="R250"/>
  <c r="Q250"/>
  <c r="P250"/>
  <c r="O250"/>
  <c r="N250"/>
  <c r="R249"/>
  <c r="Q249"/>
  <c r="P249"/>
  <c r="O249"/>
  <c r="N249"/>
  <c r="R248"/>
  <c r="Q248"/>
  <c r="P248"/>
  <c r="O248"/>
  <c r="N248"/>
  <c r="R247"/>
  <c r="Q247"/>
  <c r="P247"/>
  <c r="O247"/>
  <c r="N247"/>
  <c r="R246"/>
  <c r="Q246"/>
  <c r="P246"/>
  <c r="O246"/>
  <c r="N246"/>
  <c r="R245"/>
  <c r="Q245"/>
  <c r="P245"/>
  <c r="O245"/>
  <c r="N245"/>
  <c r="R244"/>
  <c r="Q244"/>
  <c r="P244"/>
  <c r="O244"/>
  <c r="N244"/>
  <c r="R243"/>
  <c r="Q243"/>
  <c r="P243"/>
  <c r="O243"/>
  <c r="N243"/>
  <c r="R242"/>
  <c r="Q242"/>
  <c r="P242"/>
  <c r="O242"/>
  <c r="N242"/>
  <c r="R241"/>
  <c r="Q241"/>
  <c r="P241"/>
  <c r="O241"/>
  <c r="N241"/>
  <c r="R240"/>
  <c r="Q240"/>
  <c r="P240"/>
  <c r="O240"/>
  <c r="N240"/>
  <c r="R239"/>
  <c r="Q239"/>
  <c r="P239"/>
  <c r="O239"/>
  <c r="N239"/>
  <c r="R238"/>
  <c r="Q238"/>
  <c r="P238"/>
  <c r="O238"/>
  <c r="N238"/>
  <c r="R237"/>
  <c r="Q237"/>
  <c r="P237"/>
  <c r="O237"/>
  <c r="N237"/>
  <c r="R236"/>
  <c r="Q236"/>
  <c r="P236"/>
  <c r="O236"/>
  <c r="N236"/>
  <c r="R235"/>
  <c r="Q235"/>
  <c r="P235"/>
  <c r="O235"/>
  <c r="N235"/>
  <c r="R234"/>
  <c r="Q234"/>
  <c r="P234"/>
  <c r="O234"/>
  <c r="N234"/>
  <c r="R233"/>
  <c r="Q233"/>
  <c r="P233"/>
  <c r="O233"/>
  <c r="N233"/>
  <c r="R232"/>
  <c r="Q232"/>
  <c r="P232"/>
  <c r="O232"/>
  <c r="N232"/>
  <c r="R231"/>
  <c r="Q231"/>
  <c r="P231"/>
  <c r="O231"/>
  <c r="N231"/>
  <c r="R230"/>
  <c r="Q230"/>
  <c r="P230"/>
  <c r="O230"/>
  <c r="N230"/>
  <c r="R229"/>
  <c r="Q229"/>
  <c r="P229"/>
  <c r="O229"/>
  <c r="N229"/>
  <c r="R228"/>
  <c r="Q228"/>
  <c r="P228"/>
  <c r="O228"/>
  <c r="N228"/>
  <c r="R227"/>
  <c r="Q227"/>
  <c r="P227"/>
  <c r="O227"/>
  <c r="N227"/>
  <c r="R226"/>
  <c r="Q226"/>
  <c r="P226"/>
  <c r="O226"/>
  <c r="N226"/>
  <c r="R225"/>
  <c r="Q225"/>
  <c r="P225"/>
  <c r="O225"/>
  <c r="N225"/>
  <c r="R224"/>
  <c r="Q224"/>
  <c r="P224"/>
  <c r="O224"/>
  <c r="N224"/>
  <c r="R223"/>
  <c r="Q223"/>
  <c r="P223"/>
  <c r="O223"/>
  <c r="N223"/>
  <c r="R222"/>
  <c r="Q222"/>
  <c r="P222"/>
  <c r="O222"/>
  <c r="N222"/>
  <c r="R221"/>
  <c r="Q221"/>
  <c r="P221"/>
  <c r="O221"/>
  <c r="N221"/>
  <c r="R220"/>
  <c r="Q220"/>
  <c r="P220"/>
  <c r="O220"/>
  <c r="N220"/>
  <c r="R219"/>
  <c r="Q219"/>
  <c r="P219"/>
  <c r="O219"/>
  <c r="N219"/>
  <c r="R218"/>
  <c r="Q218"/>
  <c r="P218"/>
  <c r="O218"/>
  <c r="N218"/>
  <c r="R217"/>
  <c r="Q217"/>
  <c r="P217"/>
  <c r="O217"/>
  <c r="N217"/>
  <c r="R216"/>
  <c r="Q216"/>
  <c r="P216"/>
  <c r="O216"/>
  <c r="N216"/>
  <c r="R215"/>
  <c r="Q215"/>
  <c r="P215"/>
  <c r="O215"/>
  <c r="N215"/>
  <c r="R214"/>
  <c r="Q214"/>
  <c r="P214"/>
  <c r="O214"/>
  <c r="N214"/>
  <c r="R213"/>
  <c r="Q213"/>
  <c r="P213"/>
  <c r="O213"/>
  <c r="N213"/>
  <c r="R212"/>
  <c r="Q212"/>
  <c r="P212"/>
  <c r="O212"/>
  <c r="N212"/>
  <c r="R211"/>
  <c r="Q211"/>
  <c r="P211"/>
  <c r="O211"/>
  <c r="N211"/>
  <c r="R210"/>
  <c r="Q210"/>
  <c r="P210"/>
  <c r="O210"/>
  <c r="N210"/>
  <c r="R209"/>
  <c r="Q209"/>
  <c r="P209"/>
  <c r="O209"/>
  <c r="N209"/>
  <c r="R208"/>
  <c r="Q208"/>
  <c r="P208"/>
  <c r="O208"/>
  <c r="N208"/>
  <c r="R207"/>
  <c r="Q207"/>
  <c r="P207"/>
  <c r="O207"/>
  <c r="N207"/>
  <c r="R206"/>
  <c r="Q206"/>
  <c r="P206"/>
  <c r="O206"/>
  <c r="N206"/>
  <c r="R205"/>
  <c r="Q205"/>
  <c r="P205"/>
  <c r="O205"/>
  <c r="N205"/>
  <c r="R204"/>
  <c r="Q204"/>
  <c r="P204"/>
  <c r="O204"/>
  <c r="N204"/>
  <c r="R203"/>
  <c r="Q203"/>
  <c r="P203"/>
  <c r="O203"/>
  <c r="N203"/>
  <c r="R202"/>
  <c r="Q202"/>
  <c r="P202"/>
  <c r="O202"/>
  <c r="N202"/>
  <c r="R201"/>
  <c r="Q201"/>
  <c r="P201"/>
  <c r="O201"/>
  <c r="N201"/>
  <c r="R200"/>
  <c r="Q200"/>
  <c r="P200"/>
  <c r="O200"/>
  <c r="N200"/>
  <c r="R199"/>
  <c r="Q199"/>
  <c r="P199"/>
  <c r="O199"/>
  <c r="N199"/>
  <c r="R198"/>
  <c r="Q198"/>
  <c r="P198"/>
  <c r="O198"/>
  <c r="N198"/>
  <c r="R197"/>
  <c r="Q197"/>
  <c r="P197"/>
  <c r="O197"/>
  <c r="N197"/>
  <c r="R196"/>
  <c r="Q196"/>
  <c r="P196"/>
  <c r="O196"/>
  <c r="N196"/>
  <c r="R195"/>
  <c r="Q195"/>
  <c r="P195"/>
  <c r="O195"/>
  <c r="N195"/>
  <c r="R194"/>
  <c r="Q194"/>
  <c r="P194"/>
  <c r="O194"/>
  <c r="N194"/>
  <c r="R193"/>
  <c r="Q193"/>
  <c r="P193"/>
  <c r="O193"/>
  <c r="N193"/>
  <c r="R192"/>
  <c r="Q192"/>
  <c r="P192"/>
  <c r="O192"/>
  <c r="N192"/>
  <c r="R191"/>
  <c r="Q191"/>
  <c r="P191"/>
  <c r="O191"/>
  <c r="N191"/>
  <c r="R190"/>
  <c r="Q190"/>
  <c r="P190"/>
  <c r="O190"/>
  <c r="N190"/>
  <c r="R189"/>
  <c r="Q189"/>
  <c r="P189"/>
  <c r="O189"/>
  <c r="N189"/>
  <c r="R188"/>
  <c r="R284" s="1"/>
  <c r="Q188"/>
  <c r="Q284" s="1"/>
  <c r="P188"/>
  <c r="P284" s="1"/>
  <c r="O188"/>
  <c r="O284" s="1"/>
  <c r="N188"/>
  <c r="N284" s="1"/>
  <c r="R185"/>
  <c r="Q185"/>
  <c r="P185"/>
  <c r="O185"/>
  <c r="N185"/>
  <c r="R184"/>
  <c r="Q184"/>
  <c r="P184"/>
  <c r="O184"/>
  <c r="N184"/>
  <c r="R183"/>
  <c r="Q183"/>
  <c r="P183"/>
  <c r="O183"/>
  <c r="N183"/>
  <c r="R182"/>
  <c r="Q182"/>
  <c r="P182"/>
  <c r="O182"/>
  <c r="N182"/>
  <c r="R181"/>
  <c r="Q181"/>
  <c r="P181"/>
  <c r="O181"/>
  <c r="N181"/>
  <c r="R180"/>
  <c r="Q180"/>
  <c r="P180"/>
  <c r="O180"/>
  <c r="N180"/>
  <c r="R179"/>
  <c r="Q179"/>
  <c r="P179"/>
  <c r="O179"/>
  <c r="N179"/>
  <c r="R178"/>
  <c r="Q178"/>
  <c r="P178"/>
  <c r="O178"/>
  <c r="N178"/>
  <c r="R177"/>
  <c r="Q177"/>
  <c r="P177"/>
  <c r="O177"/>
  <c r="N177"/>
  <c r="R176"/>
  <c r="Q176"/>
  <c r="P176"/>
  <c r="O176"/>
  <c r="N176"/>
  <c r="R175"/>
  <c r="Q175"/>
  <c r="P175"/>
  <c r="O175"/>
  <c r="N175"/>
  <c r="R174"/>
  <c r="Q174"/>
  <c r="P174"/>
  <c r="O174"/>
  <c r="N174"/>
  <c r="R173"/>
  <c r="Q173"/>
  <c r="P173"/>
  <c r="O173"/>
  <c r="N173"/>
  <c r="R172"/>
  <c r="Q172"/>
  <c r="P172"/>
  <c r="O172"/>
  <c r="N172"/>
  <c r="R171"/>
  <c r="Q171"/>
  <c r="P171"/>
  <c r="O171"/>
  <c r="N171"/>
  <c r="R170"/>
  <c r="Q170"/>
  <c r="P170"/>
  <c r="O170"/>
  <c r="N170"/>
  <c r="R169"/>
  <c r="Q169"/>
  <c r="P169"/>
  <c r="O169"/>
  <c r="N169"/>
  <c r="R168"/>
  <c r="Q168"/>
  <c r="P168"/>
  <c r="O168"/>
  <c r="N168"/>
  <c r="R167"/>
  <c r="Q167"/>
  <c r="P167"/>
  <c r="O167"/>
  <c r="N167"/>
  <c r="R166"/>
  <c r="Q166"/>
  <c r="P166"/>
  <c r="O166"/>
  <c r="N166"/>
  <c r="R165"/>
  <c r="Q165"/>
  <c r="P165"/>
  <c r="O165"/>
  <c r="N165"/>
  <c r="R164"/>
  <c r="Q164"/>
  <c r="P164"/>
  <c r="O164"/>
  <c r="N164"/>
  <c r="R163"/>
  <c r="Q163"/>
  <c r="P163"/>
  <c r="O163"/>
  <c r="N163"/>
  <c r="R162"/>
  <c r="Q162"/>
  <c r="P162"/>
  <c r="O162"/>
  <c r="N162"/>
  <c r="R161"/>
  <c r="Q161"/>
  <c r="P161"/>
  <c r="O161"/>
  <c r="N161"/>
  <c r="R160"/>
  <c r="Q160"/>
  <c r="P160"/>
  <c r="O160"/>
  <c r="N160"/>
  <c r="R159"/>
  <c r="Q159"/>
  <c r="P159"/>
  <c r="O159"/>
  <c r="N159"/>
  <c r="R158"/>
  <c r="Q158"/>
  <c r="P158"/>
  <c r="O158"/>
  <c r="N158"/>
  <c r="R157"/>
  <c r="Q157"/>
  <c r="P157"/>
  <c r="O157"/>
  <c r="N157"/>
  <c r="R156"/>
  <c r="Q156"/>
  <c r="P156"/>
  <c r="O156"/>
  <c r="N156"/>
  <c r="R155"/>
  <c r="Q155"/>
  <c r="P155"/>
  <c r="O155"/>
  <c r="N155"/>
  <c r="R154"/>
  <c r="Q154"/>
  <c r="P154"/>
  <c r="O154"/>
  <c r="N154"/>
  <c r="R153"/>
  <c r="Q153"/>
  <c r="P153"/>
  <c r="O153"/>
  <c r="N153"/>
  <c r="R152"/>
  <c r="Q152"/>
  <c r="P152"/>
  <c r="O152"/>
  <c r="N152"/>
  <c r="R151"/>
  <c r="Q151"/>
  <c r="P151"/>
  <c r="O151"/>
  <c r="N151"/>
  <c r="R150"/>
  <c r="Q150"/>
  <c r="P150"/>
  <c r="O150"/>
  <c r="N150"/>
  <c r="R149"/>
  <c r="Q149"/>
  <c r="P149"/>
  <c r="O149"/>
  <c r="N149"/>
  <c r="R148"/>
  <c r="Q148"/>
  <c r="P148"/>
  <c r="O148"/>
  <c r="N148"/>
  <c r="R147"/>
  <c r="Q147"/>
  <c r="P147"/>
  <c r="O147"/>
  <c r="N147"/>
  <c r="R146"/>
  <c r="Q146"/>
  <c r="P146"/>
  <c r="O146"/>
  <c r="N146"/>
  <c r="R145"/>
  <c r="Q145"/>
  <c r="P145"/>
  <c r="O145"/>
  <c r="N145"/>
  <c r="R144"/>
  <c r="Q144"/>
  <c r="P144"/>
  <c r="O144"/>
  <c r="N144"/>
  <c r="R143"/>
  <c r="Q143"/>
  <c r="P143"/>
  <c r="O143"/>
  <c r="N143"/>
  <c r="R142"/>
  <c r="Q142"/>
  <c r="P142"/>
  <c r="O142"/>
  <c r="N142"/>
  <c r="R141"/>
  <c r="Q141"/>
  <c r="P141"/>
  <c r="O141"/>
  <c r="N141"/>
  <c r="R140"/>
  <c r="Q140"/>
  <c r="P140"/>
  <c r="O140"/>
  <c r="N140"/>
  <c r="R139"/>
  <c r="Q139"/>
  <c r="P139"/>
  <c r="O139"/>
  <c r="N139"/>
  <c r="R138"/>
  <c r="Q138"/>
  <c r="P138"/>
  <c r="O138"/>
  <c r="N138"/>
  <c r="R137"/>
  <c r="Q137"/>
  <c r="P137"/>
  <c r="O137"/>
  <c r="N137"/>
  <c r="R136"/>
  <c r="Q136"/>
  <c r="P136"/>
  <c r="O136"/>
  <c r="N136"/>
  <c r="R135"/>
  <c r="Q135"/>
  <c r="P135"/>
  <c r="O135"/>
  <c r="N135"/>
  <c r="R134"/>
  <c r="Q134"/>
  <c r="P134"/>
  <c r="O134"/>
  <c r="N134"/>
  <c r="R133"/>
  <c r="Q133"/>
  <c r="P133"/>
  <c r="O133"/>
  <c r="N133"/>
  <c r="R132"/>
  <c r="Q132"/>
  <c r="P132"/>
  <c r="O132"/>
  <c r="N132"/>
  <c r="R131"/>
  <c r="Q131"/>
  <c r="P131"/>
  <c r="O131"/>
  <c r="N131"/>
  <c r="R130"/>
  <c r="Q130"/>
  <c r="P130"/>
  <c r="O130"/>
  <c r="N130"/>
  <c r="R129"/>
  <c r="Q129"/>
  <c r="P129"/>
  <c r="O129"/>
  <c r="N129"/>
  <c r="R128"/>
  <c r="Q128"/>
  <c r="P128"/>
  <c r="O128"/>
  <c r="N128"/>
  <c r="R127"/>
  <c r="Q127"/>
  <c r="P127"/>
  <c r="O127"/>
  <c r="N127"/>
  <c r="R126"/>
  <c r="Q126"/>
  <c r="P126"/>
  <c r="O126"/>
  <c r="N126"/>
  <c r="R125"/>
  <c r="Q125"/>
  <c r="P125"/>
  <c r="O125"/>
  <c r="N125"/>
  <c r="R124"/>
  <c r="Q124"/>
  <c r="P124"/>
  <c r="O124"/>
  <c r="N124"/>
  <c r="R123"/>
  <c r="Q123"/>
  <c r="P123"/>
  <c r="O123"/>
  <c r="N123"/>
  <c r="R122"/>
  <c r="Q122"/>
  <c r="P122"/>
  <c r="O122"/>
  <c r="N122"/>
  <c r="R121"/>
  <c r="Q121"/>
  <c r="P121"/>
  <c r="O121"/>
  <c r="N121"/>
  <c r="R120"/>
  <c r="Q120"/>
  <c r="P120"/>
  <c r="O120"/>
  <c r="N120"/>
  <c r="R119"/>
  <c r="Q119"/>
  <c r="P119"/>
  <c r="O119"/>
  <c r="N119"/>
  <c r="R118"/>
  <c r="Q118"/>
  <c r="P118"/>
  <c r="O118"/>
  <c r="N118"/>
  <c r="R117"/>
  <c r="Q117"/>
  <c r="P117"/>
  <c r="O117"/>
  <c r="N117"/>
  <c r="R116"/>
  <c r="Q116"/>
  <c r="P116"/>
  <c r="O116"/>
  <c r="N116"/>
  <c r="R115"/>
  <c r="Q115"/>
  <c r="P115"/>
  <c r="O115"/>
  <c r="N115"/>
  <c r="R114"/>
  <c r="Q114"/>
  <c r="P114"/>
  <c r="O114"/>
  <c r="N114"/>
  <c r="R113"/>
  <c r="Q113"/>
  <c r="P113"/>
  <c r="O113"/>
  <c r="N113"/>
  <c r="R112"/>
  <c r="Q112"/>
  <c r="P112"/>
  <c r="O112"/>
  <c r="N112"/>
  <c r="R111"/>
  <c r="Q111"/>
  <c r="P111"/>
  <c r="O111"/>
  <c r="N111"/>
  <c r="R110"/>
  <c r="Q110"/>
  <c r="P110"/>
  <c r="O110"/>
  <c r="N110"/>
  <c r="R109"/>
  <c r="Q109"/>
  <c r="P109"/>
  <c r="O109"/>
  <c r="N109"/>
  <c r="R108"/>
  <c r="Q108"/>
  <c r="P108"/>
  <c r="O108"/>
  <c r="N108"/>
  <c r="R107"/>
  <c r="Q107"/>
  <c r="P107"/>
  <c r="O107"/>
  <c r="N107"/>
  <c r="R106"/>
  <c r="Q106"/>
  <c r="P106"/>
  <c r="O106"/>
  <c r="N106"/>
  <c r="R105"/>
  <c r="Q105"/>
  <c r="P105"/>
  <c r="O105"/>
  <c r="N105"/>
  <c r="R104"/>
  <c r="Q104"/>
  <c r="P104"/>
  <c r="O104"/>
  <c r="N104"/>
  <c r="R103"/>
  <c r="Q103"/>
  <c r="P103"/>
  <c r="O103"/>
  <c r="N103"/>
  <c r="R102"/>
  <c r="Q102"/>
  <c r="P102"/>
  <c r="O102"/>
  <c r="N102"/>
  <c r="R101"/>
  <c r="Q101"/>
  <c r="P101"/>
  <c r="O101"/>
  <c r="N101"/>
  <c r="R100"/>
  <c r="Q100"/>
  <c r="P100"/>
  <c r="O100"/>
  <c r="N100"/>
  <c r="R99"/>
  <c r="Q99"/>
  <c r="P99"/>
  <c r="O99"/>
  <c r="N99"/>
  <c r="R98"/>
  <c r="Q98"/>
  <c r="P98"/>
  <c r="O98"/>
  <c r="N98"/>
  <c r="R97"/>
  <c r="Q97"/>
  <c r="P97"/>
  <c r="O97"/>
  <c r="N97"/>
  <c r="R96"/>
  <c r="Q96"/>
  <c r="P96"/>
  <c r="O96"/>
  <c r="N96"/>
  <c r="R95"/>
  <c r="Q95"/>
  <c r="P95"/>
  <c r="O95"/>
  <c r="N95"/>
  <c r="R94"/>
  <c r="Q94"/>
  <c r="P94"/>
  <c r="O94"/>
  <c r="N94"/>
  <c r="R93"/>
  <c r="Q93"/>
  <c r="P93"/>
  <c r="O93"/>
  <c r="N93"/>
  <c r="R92"/>
  <c r="Q92"/>
  <c r="P92"/>
  <c r="O92"/>
  <c r="N92"/>
  <c r="R91"/>
  <c r="R186" s="1"/>
  <c r="Q91"/>
  <c r="Q186" s="1"/>
  <c r="P91"/>
  <c r="P186" s="1"/>
  <c r="O91"/>
  <c r="O186" s="1"/>
  <c r="N91"/>
  <c r="N186" s="1"/>
  <c r="Q88"/>
  <c r="P88"/>
  <c r="O88"/>
  <c r="N88"/>
  <c r="Q87"/>
  <c r="P87"/>
  <c r="O87"/>
  <c r="N87"/>
  <c r="Q86"/>
  <c r="P86"/>
  <c r="O86"/>
  <c r="N86"/>
  <c r="Q85"/>
  <c r="P85"/>
  <c r="O85"/>
  <c r="N85"/>
  <c r="Q84"/>
  <c r="P84"/>
  <c r="O84"/>
  <c r="N84"/>
  <c r="Q83"/>
  <c r="P83"/>
  <c r="O83"/>
  <c r="N83"/>
  <c r="Q82"/>
  <c r="P82"/>
  <c r="O82"/>
  <c r="N82"/>
  <c r="Q81"/>
  <c r="P81"/>
  <c r="O81"/>
  <c r="N81"/>
  <c r="Q80"/>
  <c r="P80"/>
  <c r="O80"/>
  <c r="N80"/>
  <c r="Q79"/>
  <c r="P79"/>
  <c r="O79"/>
  <c r="N79"/>
  <c r="Q78"/>
  <c r="P78"/>
  <c r="O78"/>
  <c r="N78"/>
  <c r="Q77"/>
  <c r="P77"/>
  <c r="O77"/>
  <c r="N77"/>
  <c r="Q76"/>
  <c r="P76"/>
  <c r="O76"/>
  <c r="N76"/>
  <c r="Q75"/>
  <c r="P75"/>
  <c r="O75"/>
  <c r="N75"/>
  <c r="Q74"/>
  <c r="P74"/>
  <c r="O74"/>
  <c r="N74"/>
  <c r="Q73"/>
  <c r="P73"/>
  <c r="O73"/>
  <c r="N73"/>
  <c r="Q72"/>
  <c r="P72"/>
  <c r="O72"/>
  <c r="N72"/>
  <c r="Q71"/>
  <c r="P71"/>
  <c r="O71"/>
  <c r="N71"/>
  <c r="Q70"/>
  <c r="P70"/>
  <c r="O70"/>
  <c r="N70"/>
  <c r="Q69"/>
  <c r="P69"/>
  <c r="O69"/>
  <c r="N69"/>
  <c r="Q68"/>
  <c r="P68"/>
  <c r="O68"/>
  <c r="N68"/>
  <c r="Q67"/>
  <c r="P67"/>
  <c r="O67"/>
  <c r="N67"/>
  <c r="Q66"/>
  <c r="P66"/>
  <c r="O66"/>
  <c r="N66"/>
  <c r="Q65"/>
  <c r="P65"/>
  <c r="O65"/>
  <c r="N65"/>
  <c r="Q64"/>
  <c r="P64"/>
  <c r="O64"/>
  <c r="N64"/>
  <c r="Q63"/>
  <c r="P63"/>
  <c r="O63"/>
  <c r="N63"/>
  <c r="Q62"/>
  <c r="P62"/>
  <c r="O62"/>
  <c r="N62"/>
  <c r="Q61"/>
  <c r="P61"/>
  <c r="O61"/>
  <c r="N61"/>
  <c r="Q60"/>
  <c r="P60"/>
  <c r="O60"/>
  <c r="N60"/>
  <c r="Q59"/>
  <c r="P59"/>
  <c r="O59"/>
  <c r="N59"/>
  <c r="Q58"/>
  <c r="P58"/>
  <c r="O58"/>
  <c r="N58"/>
  <c r="Q57"/>
  <c r="P57"/>
  <c r="O57"/>
  <c r="N57"/>
  <c r="Q56"/>
  <c r="P56"/>
  <c r="O56"/>
  <c r="N56"/>
  <c r="Q55"/>
  <c r="P55"/>
  <c r="O55"/>
  <c r="N55"/>
  <c r="Q54"/>
  <c r="P54"/>
  <c r="O54"/>
  <c r="N54"/>
  <c r="Q53"/>
  <c r="P53"/>
  <c r="O53"/>
  <c r="N53"/>
  <c r="Q52"/>
  <c r="P52"/>
  <c r="O52"/>
  <c r="N52"/>
  <c r="Q51"/>
  <c r="P51"/>
  <c r="O51"/>
  <c r="N51"/>
  <c r="Q50"/>
  <c r="P50"/>
  <c r="O50"/>
  <c r="N50"/>
  <c r="Q49"/>
  <c r="P49"/>
  <c r="O49"/>
  <c r="N49"/>
  <c r="Q48"/>
  <c r="P48"/>
  <c r="O48"/>
  <c r="N48"/>
  <c r="Q47"/>
  <c r="P47"/>
  <c r="O47"/>
  <c r="N47"/>
  <c r="Q46"/>
  <c r="P46"/>
  <c r="O46"/>
  <c r="N46"/>
  <c r="Q45"/>
  <c r="P45"/>
  <c r="O45"/>
  <c r="N45"/>
  <c r="Q44"/>
  <c r="P44"/>
  <c r="O44"/>
  <c r="N44"/>
  <c r="Q43"/>
  <c r="P43"/>
  <c r="O43"/>
  <c r="N43"/>
  <c r="Q42"/>
  <c r="P42"/>
  <c r="O42"/>
  <c r="N42"/>
  <c r="Q41"/>
  <c r="P41"/>
  <c r="O41"/>
  <c r="N41"/>
  <c r="Q40"/>
  <c r="P40"/>
  <c r="O40"/>
  <c r="N40"/>
  <c r="Q39"/>
  <c r="P39"/>
  <c r="O39"/>
  <c r="N39"/>
  <c r="Q38"/>
  <c r="P38"/>
  <c r="O38"/>
  <c r="N38"/>
  <c r="Q37"/>
  <c r="P37"/>
  <c r="O37"/>
  <c r="N37"/>
  <c r="Q36"/>
  <c r="P36"/>
  <c r="O36"/>
  <c r="N36"/>
  <c r="Q35"/>
  <c r="P35"/>
  <c r="O35"/>
  <c r="N35"/>
  <c r="Q34"/>
  <c r="P34"/>
  <c r="O34"/>
  <c r="N34"/>
  <c r="Q33"/>
  <c r="P33"/>
  <c r="O33"/>
  <c r="N33"/>
  <c r="Q32"/>
  <c r="P32"/>
  <c r="O32"/>
  <c r="N32"/>
  <c r="Q31"/>
  <c r="P31"/>
  <c r="O31"/>
  <c r="N31"/>
  <c r="Q30"/>
  <c r="P30"/>
  <c r="O30"/>
  <c r="N30"/>
  <c r="Q29"/>
  <c r="P29"/>
  <c r="O29"/>
  <c r="N29"/>
  <c r="Q28"/>
  <c r="P28"/>
  <c r="O28"/>
  <c r="N28"/>
  <c r="Q27"/>
  <c r="P27"/>
  <c r="O27"/>
  <c r="N27"/>
  <c r="Q26"/>
  <c r="P26"/>
  <c r="O26"/>
  <c r="N26"/>
  <c r="Q25"/>
  <c r="P25"/>
  <c r="O25"/>
  <c r="N25"/>
  <c r="Q24"/>
  <c r="P24"/>
  <c r="O24"/>
  <c r="N24"/>
  <c r="Q23"/>
  <c r="P23"/>
  <c r="O23"/>
  <c r="N23"/>
  <c r="Q22"/>
  <c r="P22"/>
  <c r="O22"/>
  <c r="N22"/>
  <c r="Q21"/>
  <c r="P21"/>
  <c r="O21"/>
  <c r="N21"/>
  <c r="Q20"/>
  <c r="P20"/>
  <c r="O20"/>
  <c r="N20"/>
  <c r="Q19"/>
  <c r="P19"/>
  <c r="O19"/>
  <c r="N19"/>
  <c r="Q18"/>
  <c r="P18"/>
  <c r="O18"/>
  <c r="N18"/>
  <c r="Q17"/>
  <c r="P17"/>
  <c r="O17"/>
  <c r="N17"/>
  <c r="Q16"/>
  <c r="P16"/>
  <c r="O16"/>
  <c r="N16"/>
  <c r="Q15"/>
  <c r="P15"/>
  <c r="O15"/>
  <c r="N15"/>
  <c r="Q14"/>
  <c r="P14"/>
  <c r="O14"/>
  <c r="N14"/>
  <c r="Q13"/>
  <c r="P13"/>
  <c r="O13"/>
  <c r="N13"/>
  <c r="Q12"/>
  <c r="P12"/>
  <c r="O12"/>
  <c r="N12"/>
  <c r="Q11"/>
  <c r="P11"/>
  <c r="O11"/>
  <c r="N11"/>
  <c r="Q10"/>
  <c r="P10"/>
  <c r="O10"/>
  <c r="N10"/>
  <c r="Q9"/>
  <c r="P9"/>
  <c r="O9"/>
  <c r="N9"/>
  <c r="Q8"/>
  <c r="P8"/>
  <c r="O8"/>
  <c r="N8"/>
  <c r="Q7"/>
  <c r="P7"/>
  <c r="O7"/>
  <c r="N7"/>
  <c r="Q6"/>
  <c r="P6"/>
  <c r="O6"/>
  <c r="N6"/>
  <c r="Q5"/>
  <c r="P5"/>
  <c r="O5"/>
  <c r="N5"/>
  <c r="Q4"/>
  <c r="P4"/>
  <c r="O4"/>
  <c r="N4"/>
  <c r="Q3"/>
  <c r="P3"/>
  <c r="O3"/>
  <c r="N3"/>
  <c r="Q2"/>
  <c r="Q89" s="1"/>
  <c r="P2"/>
  <c r="P89" s="1"/>
  <c r="O2"/>
  <c r="O89" s="1"/>
  <c r="N2"/>
  <c r="N89" s="1"/>
</calcChain>
</file>

<file path=xl/sharedStrings.xml><?xml version="1.0" encoding="utf-8"?>
<sst xmlns="http://schemas.openxmlformats.org/spreadsheetml/2006/main" count="4799" uniqueCount="612">
  <si>
    <t>NOM</t>
  </si>
  <si>
    <t>PRENOM</t>
  </si>
  <si>
    <t>SEXE</t>
  </si>
  <si>
    <t>CLASSE</t>
  </si>
  <si>
    <t>DISP</t>
  </si>
  <si>
    <t>CLASSEMENT</t>
  </si>
  <si>
    <t>NB TOURS</t>
  </si>
  <si>
    <t>points classement</t>
  </si>
  <si>
    <t>3A</t>
  </si>
  <si>
    <t>3B</t>
  </si>
  <si>
    <t>3C</t>
  </si>
  <si>
    <t>3D</t>
  </si>
  <si>
    <t>REMUS</t>
  </si>
  <si>
    <t>WENDY</t>
  </si>
  <si>
    <t>F</t>
  </si>
  <si>
    <t>SORRIAUX</t>
  </si>
  <si>
    <t>MARION</t>
  </si>
  <si>
    <t>SCHAPPLER</t>
  </si>
  <si>
    <t>ELISA</t>
  </si>
  <si>
    <t>FAKRI</t>
  </si>
  <si>
    <t>YSA</t>
  </si>
  <si>
    <t>ROULA</t>
  </si>
  <si>
    <t>BAYA</t>
  </si>
  <si>
    <t>EL MEDIONI</t>
  </si>
  <si>
    <t>WIDAD</t>
  </si>
  <si>
    <t>RUSSO</t>
  </si>
  <si>
    <t>NOEMIE</t>
  </si>
  <si>
    <t>DEFOSSEZ</t>
  </si>
  <si>
    <t>LISA</t>
  </si>
  <si>
    <t>SELLAH</t>
  </si>
  <si>
    <t>IMANE</t>
  </si>
  <si>
    <t>D'ALLENDE</t>
  </si>
  <si>
    <t>AMANDINE</t>
  </si>
  <si>
    <t>GOURDIN</t>
  </si>
  <si>
    <t>CHLOE</t>
  </si>
  <si>
    <t>COMYN</t>
  </si>
  <si>
    <t>LEA</t>
  </si>
  <si>
    <t>MONTHAYE</t>
  </si>
  <si>
    <t>PAULINE</t>
  </si>
  <si>
    <t>BEGOUG</t>
  </si>
  <si>
    <t>SADIA</t>
  </si>
  <si>
    <t>MARQUANT</t>
  </si>
  <si>
    <t>DEMEESTER</t>
  </si>
  <si>
    <t>MARYSSA</t>
  </si>
  <si>
    <t>CHALABI</t>
  </si>
  <si>
    <t>SARAH</t>
  </si>
  <si>
    <t>BOUGUERFA</t>
  </si>
  <si>
    <t>LINDA</t>
  </si>
  <si>
    <t>BOCKET</t>
  </si>
  <si>
    <t>TARDY</t>
  </si>
  <si>
    <t>CHARLINE</t>
  </si>
  <si>
    <t>MANIEZ</t>
  </si>
  <si>
    <t>BETTY</t>
  </si>
  <si>
    <t>NOUREDDINE</t>
  </si>
  <si>
    <t>FAFHEN</t>
  </si>
  <si>
    <t>TEMZI</t>
  </si>
  <si>
    <t>SOFIA</t>
  </si>
  <si>
    <t>MONNIER</t>
  </si>
  <si>
    <t>KIMBERLEY</t>
  </si>
  <si>
    <t>DUFLOT</t>
  </si>
  <si>
    <t>MALLAURY</t>
  </si>
  <si>
    <t>STRACKA</t>
  </si>
  <si>
    <t>GABRIELLE</t>
  </si>
  <si>
    <t>MAREM</t>
  </si>
  <si>
    <t>HELENE</t>
  </si>
  <si>
    <t>VAN LOOCKE</t>
  </si>
  <si>
    <t>VALENTINE</t>
  </si>
  <si>
    <t>STROSBERG</t>
  </si>
  <si>
    <t>HELEA</t>
  </si>
  <si>
    <t>FRANCOIL</t>
  </si>
  <si>
    <t>BOULOGNE</t>
  </si>
  <si>
    <t>CECILIA</t>
  </si>
  <si>
    <t>aBS</t>
  </si>
  <si>
    <t>KIEFER</t>
  </si>
  <si>
    <t>MARIE LOUISE</t>
  </si>
  <si>
    <t>PELC</t>
  </si>
  <si>
    <t>SAHIN</t>
  </si>
  <si>
    <t>VESSILYA</t>
  </si>
  <si>
    <t>SANTY</t>
  </si>
  <si>
    <t>ALINA</t>
  </si>
  <si>
    <t>SARGSYAN</t>
  </si>
  <si>
    <t>HASMIK</t>
  </si>
  <si>
    <t>AMURLLAHI</t>
  </si>
  <si>
    <t>DAFINA</t>
  </si>
  <si>
    <t>FUTHAZAR</t>
  </si>
  <si>
    <t>ANTUNES</t>
  </si>
  <si>
    <t>MIGUEL</t>
  </si>
  <si>
    <t>G</t>
  </si>
  <si>
    <t>DALMAT</t>
  </si>
  <si>
    <t>BENJAMIN</t>
  </si>
  <si>
    <t>BOURAHLA</t>
  </si>
  <si>
    <t>MOURAD</t>
  </si>
  <si>
    <t>LAIR</t>
  </si>
  <si>
    <t>VALENTIN</t>
  </si>
  <si>
    <t>MEHDI</t>
  </si>
  <si>
    <t>MOHAMMED</t>
  </si>
  <si>
    <t>STEENLANDT</t>
  </si>
  <si>
    <t>BYLEL</t>
  </si>
  <si>
    <t>DERNYS</t>
  </si>
  <si>
    <t>TANGUY</t>
  </si>
  <si>
    <t>VERSTRAET</t>
  </si>
  <si>
    <t>CORENTIN</t>
  </si>
  <si>
    <t>SABI</t>
  </si>
  <si>
    <t>BILAL</t>
  </si>
  <si>
    <t>WEPPE</t>
  </si>
  <si>
    <t>CHRISTOPHER</t>
  </si>
  <si>
    <t>GODDAER</t>
  </si>
  <si>
    <t>FLORIAN</t>
  </si>
  <si>
    <t>AKREM</t>
  </si>
  <si>
    <t>DEPARIS</t>
  </si>
  <si>
    <t>XAVIER</t>
  </si>
  <si>
    <t>ZAINE</t>
  </si>
  <si>
    <t>YOUNESS</t>
  </si>
  <si>
    <t>TAKDEMT</t>
  </si>
  <si>
    <t>NOURALI</t>
  </si>
  <si>
    <t>DUMARQUEZ</t>
  </si>
  <si>
    <t>SOFIANE</t>
  </si>
  <si>
    <t>QAIS</t>
  </si>
  <si>
    <t>ILIES</t>
  </si>
  <si>
    <t>MAIMOUN</t>
  </si>
  <si>
    <t>HUCK</t>
  </si>
  <si>
    <t>MATTHIEU</t>
  </si>
  <si>
    <t>BERKANI</t>
  </si>
  <si>
    <t>HAMZA</t>
  </si>
  <si>
    <t>SAHRAOUI</t>
  </si>
  <si>
    <t>MOHIER</t>
  </si>
  <si>
    <t>ANTHONY</t>
  </si>
  <si>
    <t>HARS</t>
  </si>
  <si>
    <t>HUGO</t>
  </si>
  <si>
    <t>DE SOUSA LIMA</t>
  </si>
  <si>
    <t>LOAN</t>
  </si>
  <si>
    <t>LE ROL</t>
  </si>
  <si>
    <t>QUENTIN</t>
  </si>
  <si>
    <t>COOPMAN</t>
  </si>
  <si>
    <t>KELVYN</t>
  </si>
  <si>
    <t>RENIER</t>
  </si>
  <si>
    <t>JORDAN</t>
  </si>
  <si>
    <t>HAOUA</t>
  </si>
  <si>
    <t>JAWEL</t>
  </si>
  <si>
    <t>DEFIVE</t>
  </si>
  <si>
    <t>EL ALAOUI</t>
  </si>
  <si>
    <t>MUSTAPHA</t>
  </si>
  <si>
    <t>TOULOUSE</t>
  </si>
  <si>
    <t>LOIC</t>
  </si>
  <si>
    <t>GOUASMI</t>
  </si>
  <si>
    <t>YAYA</t>
  </si>
  <si>
    <t>GRAVE</t>
  </si>
  <si>
    <t>THOMAS</t>
  </si>
  <si>
    <t>ABASSI</t>
  </si>
  <si>
    <t>NOUAMANE</t>
  </si>
  <si>
    <t>POTTIER</t>
  </si>
  <si>
    <t>MAXIME</t>
  </si>
  <si>
    <t>DEBAILLEUL</t>
  </si>
  <si>
    <t>ALEXIS</t>
  </si>
  <si>
    <t>COOLSTOCK</t>
  </si>
  <si>
    <t>KEVIN</t>
  </si>
  <si>
    <t>LENGRAND</t>
  </si>
  <si>
    <t>NATHAN</t>
  </si>
  <si>
    <t>GILLES</t>
  </si>
  <si>
    <t>BRYAN</t>
  </si>
  <si>
    <t>DEPUYT</t>
  </si>
  <si>
    <t>TEDDY</t>
  </si>
  <si>
    <t>?</t>
  </si>
  <si>
    <t>AERTS</t>
  </si>
  <si>
    <t>OLIVIER</t>
  </si>
  <si>
    <t>COUSSEMACKER</t>
  </si>
  <si>
    <t>JEREMY</t>
  </si>
  <si>
    <t>MBAE</t>
  </si>
  <si>
    <t>YOUSSEF</t>
  </si>
  <si>
    <t>SAMYN</t>
  </si>
  <si>
    <t>JOHAN</t>
  </si>
  <si>
    <t>VERSCHEURE</t>
  </si>
  <si>
    <t>DECARPENTRIE</t>
  </si>
  <si>
    <t>LASMI</t>
  </si>
  <si>
    <t>PHILIPPE</t>
  </si>
  <si>
    <t>GAUTHIER</t>
  </si>
  <si>
    <t>THIBAULT</t>
  </si>
  <si>
    <t>TOTAL</t>
  </si>
  <si>
    <t>4A</t>
  </si>
  <si>
    <t>4B</t>
  </si>
  <si>
    <t>4C</t>
  </si>
  <si>
    <t>4D</t>
  </si>
  <si>
    <t>4E</t>
  </si>
  <si>
    <t>MEDHI</t>
  </si>
  <si>
    <t>IKRAM</t>
  </si>
  <si>
    <t>BRYCHE</t>
  </si>
  <si>
    <t>ALICIA</t>
  </si>
  <si>
    <t>TAHIRI</t>
  </si>
  <si>
    <t>ZEINAB</t>
  </si>
  <si>
    <t>MORTIER</t>
  </si>
  <si>
    <t>MANON</t>
  </si>
  <si>
    <t>GAYTANT</t>
  </si>
  <si>
    <t>SAMANTHA</t>
  </si>
  <si>
    <t>MAES</t>
  </si>
  <si>
    <t>MELISSA</t>
  </si>
  <si>
    <t>PATTIN</t>
  </si>
  <si>
    <t>ALEXANDRA</t>
  </si>
  <si>
    <t>DESMARESCAUX</t>
  </si>
  <si>
    <t>KELLY</t>
  </si>
  <si>
    <t>JUMEAUX</t>
  </si>
  <si>
    <t>LAURE</t>
  </si>
  <si>
    <t>OFFROY</t>
  </si>
  <si>
    <t>TELLE</t>
  </si>
  <si>
    <t>TANGE</t>
  </si>
  <si>
    <t>AMELIA</t>
  </si>
  <si>
    <t>DEGUILLAGE</t>
  </si>
  <si>
    <t>NOLWENN</t>
  </si>
  <si>
    <t>DELANNOY</t>
  </si>
  <si>
    <t>MARINE</t>
  </si>
  <si>
    <t>LUDIVINE</t>
  </si>
  <si>
    <t>VANSTEENKISTE</t>
  </si>
  <si>
    <t>MELINA</t>
  </si>
  <si>
    <t>ICHIKBIR</t>
  </si>
  <si>
    <t>FATIHA</t>
  </si>
  <si>
    <t>AUBRY</t>
  </si>
  <si>
    <t>FRANCESCA</t>
  </si>
  <si>
    <t>PLISSONNEAU</t>
  </si>
  <si>
    <t>OCEANE</t>
  </si>
  <si>
    <t>TOP</t>
  </si>
  <si>
    <t>COUSEIN</t>
  </si>
  <si>
    <t>LAURIE</t>
  </si>
  <si>
    <t>DELCOURT</t>
  </si>
  <si>
    <t>ZOE</t>
  </si>
  <si>
    <t>DESSINGUE</t>
  </si>
  <si>
    <t>EUGENIE</t>
  </si>
  <si>
    <t>HENNEREZ</t>
  </si>
  <si>
    <t>EDWINA</t>
  </si>
  <si>
    <t>AMHACH</t>
  </si>
  <si>
    <t>HAKIMA</t>
  </si>
  <si>
    <t>FREDRYCK</t>
  </si>
  <si>
    <t>ALLISON</t>
  </si>
  <si>
    <t>GRAUX</t>
  </si>
  <si>
    <t>ADELAIDE</t>
  </si>
  <si>
    <t>CHERIET</t>
  </si>
  <si>
    <t>BEAUVOIS</t>
  </si>
  <si>
    <t>SONIA</t>
  </si>
  <si>
    <t>MANTEL</t>
  </si>
  <si>
    <t>MAZURE</t>
  </si>
  <si>
    <t>KARINE</t>
  </si>
  <si>
    <t>MORVAN</t>
  </si>
  <si>
    <t>CALISTA</t>
  </si>
  <si>
    <t>ELISE</t>
  </si>
  <si>
    <t>RUGGIERI</t>
  </si>
  <si>
    <t>CELIA</t>
  </si>
  <si>
    <t>TARAHOUT</t>
  </si>
  <si>
    <t>INESS</t>
  </si>
  <si>
    <t>ARSENAULT</t>
  </si>
  <si>
    <t>EMMANUELLE</t>
  </si>
  <si>
    <t>DE LIMA SOUSA</t>
  </si>
  <si>
    <t>KEZA</t>
  </si>
  <si>
    <t>DECHAND</t>
  </si>
  <si>
    <t>SEPHORA</t>
  </si>
  <si>
    <t>MIANDA LEITO</t>
  </si>
  <si>
    <t>MYCKE</t>
  </si>
  <si>
    <t>BOUTTE</t>
  </si>
  <si>
    <t>DJESSY</t>
  </si>
  <si>
    <t>ARICI</t>
  </si>
  <si>
    <t>EMIRCAN</t>
  </si>
  <si>
    <t>BENLOUNESS</t>
  </si>
  <si>
    <t>KAMIL</t>
  </si>
  <si>
    <t>YACINE</t>
  </si>
  <si>
    <t>KESRAOUI</t>
  </si>
  <si>
    <t>KROLSKI</t>
  </si>
  <si>
    <t>HANDREW</t>
  </si>
  <si>
    <t>AKHARAZ</t>
  </si>
  <si>
    <t>ABDELHAMID</t>
  </si>
  <si>
    <t>SCHREEFHEERE</t>
  </si>
  <si>
    <t>ARTHUR</t>
  </si>
  <si>
    <t>REDOUANE</t>
  </si>
  <si>
    <t>LAMDA</t>
  </si>
  <si>
    <t>YASSINE</t>
  </si>
  <si>
    <t>SALLAZ</t>
  </si>
  <si>
    <t>WALLYN</t>
  </si>
  <si>
    <t>DANYEL</t>
  </si>
  <si>
    <t>CHAH</t>
  </si>
  <si>
    <t>LEMIERE</t>
  </si>
  <si>
    <t>PARENT</t>
  </si>
  <si>
    <t>THEO</t>
  </si>
  <si>
    <t>GUILLAUME</t>
  </si>
  <si>
    <t>ION</t>
  </si>
  <si>
    <t>VASILE</t>
  </si>
  <si>
    <t>GELDHOF</t>
  </si>
  <si>
    <t>JIMMY</t>
  </si>
  <si>
    <t>CRETON</t>
  </si>
  <si>
    <t>ENZO</t>
  </si>
  <si>
    <t>BODO</t>
  </si>
  <si>
    <t>BERTRAND</t>
  </si>
  <si>
    <t>VANHAECKE</t>
  </si>
  <si>
    <t>AXEL</t>
  </si>
  <si>
    <t>MALLET</t>
  </si>
  <si>
    <t>NICOLAS</t>
  </si>
  <si>
    <t>LEVECQUE</t>
  </si>
  <si>
    <t>SIMON</t>
  </si>
  <si>
    <t>TROCCAZ</t>
  </si>
  <si>
    <t>FABIEN</t>
  </si>
  <si>
    <t>FROMENTIN</t>
  </si>
  <si>
    <t>GINO</t>
  </si>
  <si>
    <t>WAUTHIER</t>
  </si>
  <si>
    <t>JUSTIN</t>
  </si>
  <si>
    <t>STEEN</t>
  </si>
  <si>
    <t>FLORENT</t>
  </si>
  <si>
    <t>CLEMENT</t>
  </si>
  <si>
    <t>LAIGLE</t>
  </si>
  <si>
    <t>MELVIN</t>
  </si>
  <si>
    <t>LECLERE</t>
  </si>
  <si>
    <t>BREUX</t>
  </si>
  <si>
    <t>VINCENT</t>
  </si>
  <si>
    <t>BAUDUIN</t>
  </si>
  <si>
    <t>RENAUT</t>
  </si>
  <si>
    <t>CYRIL</t>
  </si>
  <si>
    <t>THERY</t>
  </si>
  <si>
    <t>BOSSERT</t>
  </si>
  <si>
    <t>VERCKOUCKE</t>
  </si>
  <si>
    <t>KAIATTE</t>
  </si>
  <si>
    <t>KAIS</t>
  </si>
  <si>
    <t>STEFAN</t>
  </si>
  <si>
    <t>THIMOTE</t>
  </si>
  <si>
    <t>BIANCHI</t>
  </si>
  <si>
    <t>LOUIS</t>
  </si>
  <si>
    <t>ARNAULT</t>
  </si>
  <si>
    <t>DONOVAN</t>
  </si>
  <si>
    <t>BELMOKHTAR</t>
  </si>
  <si>
    <t>WALID</t>
  </si>
  <si>
    <t>BOUCHI</t>
  </si>
  <si>
    <t>IYAD</t>
  </si>
  <si>
    <t>GHILES</t>
  </si>
  <si>
    <t>CHUIN</t>
  </si>
  <si>
    <t>RYAN</t>
  </si>
  <si>
    <t>DEVOS</t>
  </si>
  <si>
    <t>MATTHIAS</t>
  </si>
  <si>
    <t>MAHBOUB</t>
  </si>
  <si>
    <t>ABDELOUADOUD</t>
  </si>
  <si>
    <t>MOUSSAID</t>
  </si>
  <si>
    <t>RAFIK</t>
  </si>
  <si>
    <t>YANN</t>
  </si>
  <si>
    <t>ABS</t>
  </si>
  <si>
    <t>NOBLESSE</t>
  </si>
  <si>
    <t>6A</t>
  </si>
  <si>
    <t>6B</t>
  </si>
  <si>
    <t>6C</t>
  </si>
  <si>
    <t>6D</t>
  </si>
  <si>
    <t>6E</t>
  </si>
  <si>
    <t>GALLIET</t>
  </si>
  <si>
    <t>FLORA</t>
  </si>
  <si>
    <t>LUCAS</t>
  </si>
  <si>
    <t>MELYNE</t>
  </si>
  <si>
    <t>MARIANNA</t>
  </si>
  <si>
    <t>EL FATIH</t>
  </si>
  <si>
    <t>SHAINEZE</t>
  </si>
  <si>
    <t>KHELIFA</t>
  </si>
  <si>
    <t>SEINA</t>
  </si>
  <si>
    <t>BUTEZ</t>
  </si>
  <si>
    <t>MARGAUX</t>
  </si>
  <si>
    <t>THAYOLS</t>
  </si>
  <si>
    <t>FABIOLA</t>
  </si>
  <si>
    <t>DEMETRIO</t>
  </si>
  <si>
    <t>AIT AMIR</t>
  </si>
  <si>
    <t>MAISSANE</t>
  </si>
  <si>
    <t>MARTINS</t>
  </si>
  <si>
    <t>NINA</t>
  </si>
  <si>
    <t>GODIN</t>
  </si>
  <si>
    <t>SOUMAYA</t>
  </si>
  <si>
    <t>YASMINE</t>
  </si>
  <si>
    <t>JOLY</t>
  </si>
  <si>
    <t>TATIANA</t>
  </si>
  <si>
    <t>MERAZGUI</t>
  </si>
  <si>
    <t>SABRINA</t>
  </si>
  <si>
    <t>RINNAERT</t>
  </si>
  <si>
    <t>SERAFINE</t>
  </si>
  <si>
    <t>TETIK</t>
  </si>
  <si>
    <t>IREM</t>
  </si>
  <si>
    <t>OUDDAI</t>
  </si>
  <si>
    <t>LINA</t>
  </si>
  <si>
    <t>DESFONTAINES</t>
  </si>
  <si>
    <t>LAGARDE</t>
  </si>
  <si>
    <t>SANDY</t>
  </si>
  <si>
    <t>WILS</t>
  </si>
  <si>
    <t>FERMON</t>
  </si>
  <si>
    <t>AURORE</t>
  </si>
  <si>
    <t>HOAREAU</t>
  </si>
  <si>
    <t>ELOISE</t>
  </si>
  <si>
    <t>ALLOUCHERI</t>
  </si>
  <si>
    <t>LEONIE</t>
  </si>
  <si>
    <t>DAPVRIL</t>
  </si>
  <si>
    <t>LUCIE</t>
  </si>
  <si>
    <t>DENYS</t>
  </si>
  <si>
    <t>MAHE</t>
  </si>
  <si>
    <t>BOUKERKOUR</t>
  </si>
  <si>
    <t>SALWA</t>
  </si>
  <si>
    <t>AFKIR</t>
  </si>
  <si>
    <t>BOUCHRA</t>
  </si>
  <si>
    <t>PAGOT</t>
  </si>
  <si>
    <t>MAELLE</t>
  </si>
  <si>
    <t>NIANG</t>
  </si>
  <si>
    <t>AMY</t>
  </si>
  <si>
    <t>ESSALIM</t>
  </si>
  <si>
    <t>MAKIESE</t>
  </si>
  <si>
    <t>RUFFINE</t>
  </si>
  <si>
    <t>MONTHE</t>
  </si>
  <si>
    <t>DEROUICHE</t>
  </si>
  <si>
    <t>KHALIL</t>
  </si>
  <si>
    <t>ZINEB</t>
  </si>
  <si>
    <t>LIEVIN</t>
  </si>
  <si>
    <t>CELINE</t>
  </si>
  <si>
    <t>CARPENTIER</t>
  </si>
  <si>
    <t>LEFRERE</t>
  </si>
  <si>
    <t>ANAIS</t>
  </si>
  <si>
    <t>LEBBAL</t>
  </si>
  <si>
    <t>SAMSHA</t>
  </si>
  <si>
    <t>ABANDON ?</t>
  </si>
  <si>
    <t>DAVIN</t>
  </si>
  <si>
    <t>ALICE</t>
  </si>
  <si>
    <t>JADE</t>
  </si>
  <si>
    <t>LEBLOND</t>
  </si>
  <si>
    <t>LEHUE</t>
  </si>
  <si>
    <t>PINCHON</t>
  </si>
  <si>
    <t>ELODIE</t>
  </si>
  <si>
    <t>RICHARD</t>
  </si>
  <si>
    <t>PELAGIE</t>
  </si>
  <si>
    <t>PATTE</t>
  </si>
  <si>
    <t>EMERIC</t>
  </si>
  <si>
    <t>AGOURRAM</t>
  </si>
  <si>
    <t>AYOUB</t>
  </si>
  <si>
    <t>TOURET</t>
  </si>
  <si>
    <t>CHOUKRI</t>
  </si>
  <si>
    <t>ADEM</t>
  </si>
  <si>
    <t>SOHIAN</t>
  </si>
  <si>
    <t>NOUR</t>
  </si>
  <si>
    <t>HOCYN</t>
  </si>
  <si>
    <t>GERAERT</t>
  </si>
  <si>
    <t>FRANCOIS</t>
  </si>
  <si>
    <t>MONTUWY</t>
  </si>
  <si>
    <t>DEMESTRE</t>
  </si>
  <si>
    <t>ANTOINE</t>
  </si>
  <si>
    <t>GARVES</t>
  </si>
  <si>
    <t>DEBOOM</t>
  </si>
  <si>
    <t>MATTHEO</t>
  </si>
  <si>
    <t>AZZURINI</t>
  </si>
  <si>
    <t>SENY</t>
  </si>
  <si>
    <t>VERHAEGHE</t>
  </si>
  <si>
    <t>CLAUDE</t>
  </si>
  <si>
    <t>MONTECOT</t>
  </si>
  <si>
    <t>MECHADI</t>
  </si>
  <si>
    <t>WAIL</t>
  </si>
  <si>
    <t>DAVID</t>
  </si>
  <si>
    <t>LENOT</t>
  </si>
  <si>
    <t>THIBAUT</t>
  </si>
  <si>
    <t>ALCHEK HUSSEIN</t>
  </si>
  <si>
    <t>IDRISS</t>
  </si>
  <si>
    <t>BRANDON</t>
  </si>
  <si>
    <t>ENGRAND</t>
  </si>
  <si>
    <t>ROWAN</t>
  </si>
  <si>
    <t>GHYSEL</t>
  </si>
  <si>
    <t>LEO</t>
  </si>
  <si>
    <t>DOBBELAERE</t>
  </si>
  <si>
    <t>PETERS</t>
  </si>
  <si>
    <t>JOSSUA</t>
  </si>
  <si>
    <t>RAPHAEL</t>
  </si>
  <si>
    <t>LUKA</t>
  </si>
  <si>
    <t>NADIR</t>
  </si>
  <si>
    <t>KARIM</t>
  </si>
  <si>
    <t>BARIVIERA</t>
  </si>
  <si>
    <t>ALY</t>
  </si>
  <si>
    <t>COLETTE</t>
  </si>
  <si>
    <t>DYLAN</t>
  </si>
  <si>
    <t>BOUADI</t>
  </si>
  <si>
    <t>THIMOTHE</t>
  </si>
  <si>
    <t>CARRAIN</t>
  </si>
  <si>
    <t>GIORDANI</t>
  </si>
  <si>
    <t>LORENZO</t>
  </si>
  <si>
    <t>WILLAEYS</t>
  </si>
  <si>
    <t>KIMBERLY</t>
  </si>
  <si>
    <t>NATANAEL</t>
  </si>
  <si>
    <t>ANTONIN</t>
  </si>
  <si>
    <t>AMINE-EDDINE</t>
  </si>
  <si>
    <t>DELGORGE</t>
  </si>
  <si>
    <t>YOANN</t>
  </si>
  <si>
    <t>BOURREZ</t>
  </si>
  <si>
    <t>GHODBANE</t>
  </si>
  <si>
    <t>YANISS</t>
  </si>
  <si>
    <t>BURGHRAEVE</t>
  </si>
  <si>
    <t>ALDACH</t>
  </si>
  <si>
    <t>5A</t>
  </si>
  <si>
    <t>5B</t>
  </si>
  <si>
    <t>5C</t>
  </si>
  <si>
    <t>5D</t>
  </si>
  <si>
    <t>GAY</t>
  </si>
  <si>
    <t>COLINE</t>
  </si>
  <si>
    <t>BARTHELEMY</t>
  </si>
  <si>
    <t>JULIE</t>
  </si>
  <si>
    <t>KENZA</t>
  </si>
  <si>
    <t>NAWEL</t>
  </si>
  <si>
    <t>LAMMENS</t>
  </si>
  <si>
    <t>CYNTHIA</t>
  </si>
  <si>
    <t>GOURDEN</t>
  </si>
  <si>
    <t>OPHELIE</t>
  </si>
  <si>
    <t>FAUQUEUR</t>
  </si>
  <si>
    <t>MARGOT</t>
  </si>
  <si>
    <t>DAOUDI</t>
  </si>
  <si>
    <t>BOUMAIZA</t>
  </si>
  <si>
    <t>ANA BELEM</t>
  </si>
  <si>
    <t>CLIPET</t>
  </si>
  <si>
    <t>BOURGOIS</t>
  </si>
  <si>
    <t>TIPHAINE</t>
  </si>
  <si>
    <t>VERMEERSCH</t>
  </si>
  <si>
    <t>MALVINA</t>
  </si>
  <si>
    <t>DENEVE</t>
  </si>
  <si>
    <t>AMBRE</t>
  </si>
  <si>
    <t>CHAIMA</t>
  </si>
  <si>
    <t>JANNIN</t>
  </si>
  <si>
    <t>VICTORIA</t>
  </si>
  <si>
    <t>CORALIE</t>
  </si>
  <si>
    <t>BENKOUITEN</t>
  </si>
  <si>
    <t>GUILBERT</t>
  </si>
  <si>
    <t>DUBUISSON</t>
  </si>
  <si>
    <t>SHAIMA</t>
  </si>
  <si>
    <t>CELINA</t>
  </si>
  <si>
    <t>MELANIE</t>
  </si>
  <si>
    <t>GOSSELIN</t>
  </si>
  <si>
    <t>MORGANNE</t>
  </si>
  <si>
    <t>JOURNET</t>
  </si>
  <si>
    <t>LAURA</t>
  </si>
  <si>
    <t>HENNI</t>
  </si>
  <si>
    <t>IBTICEME</t>
  </si>
  <si>
    <t>MECHNAME</t>
  </si>
  <si>
    <t>SHANA</t>
  </si>
  <si>
    <t>AZIAR</t>
  </si>
  <si>
    <t>SAKINA</t>
  </si>
  <si>
    <t>QUESTROY</t>
  </si>
  <si>
    <t>MERINE</t>
  </si>
  <si>
    <t>SHIRLEY</t>
  </si>
  <si>
    <t>CORTESI</t>
  </si>
  <si>
    <t>MARINA</t>
  </si>
  <si>
    <t>DEROO</t>
  </si>
  <si>
    <t>PHOEBE</t>
  </si>
  <si>
    <t>BRAY</t>
  </si>
  <si>
    <t>DRYEPONDT</t>
  </si>
  <si>
    <t>AMELIE</t>
  </si>
  <si>
    <t>ZEMOURI</t>
  </si>
  <si>
    <t>PLATEL</t>
  </si>
  <si>
    <t>BENSEGHIR</t>
  </si>
  <si>
    <t>KAHINA</t>
  </si>
  <si>
    <t>MOHAMED SALLEH</t>
  </si>
  <si>
    <t>TAREK</t>
  </si>
  <si>
    <t>PILLET</t>
  </si>
  <si>
    <t>MALCOM</t>
  </si>
  <si>
    <t>JMIAI</t>
  </si>
  <si>
    <t>HATIM</t>
  </si>
  <si>
    <t>VANRAST</t>
  </si>
  <si>
    <t>ALEX</t>
  </si>
  <si>
    <t>BOUTEBZA</t>
  </si>
  <si>
    <t>ILYESS</t>
  </si>
  <si>
    <t>BELKESSA</t>
  </si>
  <si>
    <t>RYANE</t>
  </si>
  <si>
    <t>KAYA</t>
  </si>
  <si>
    <t>MUHAMMED</t>
  </si>
  <si>
    <t>GUESSOUSS</t>
  </si>
  <si>
    <t>ELISASSE</t>
  </si>
  <si>
    <t>DESCHEEMAKER</t>
  </si>
  <si>
    <t>DEWET</t>
  </si>
  <si>
    <t>CHAPELET</t>
  </si>
  <si>
    <t>LEGENT</t>
  </si>
  <si>
    <t>KENZO</t>
  </si>
  <si>
    <t>KALVIN</t>
  </si>
  <si>
    <t>BELAYEL</t>
  </si>
  <si>
    <t>AUGUSTO</t>
  </si>
  <si>
    <t>LOUNICI</t>
  </si>
  <si>
    <t>MAHDI</t>
  </si>
  <si>
    <t>LEMATRE</t>
  </si>
  <si>
    <t>JUAN</t>
  </si>
  <si>
    <t>MARIEL</t>
  </si>
  <si>
    <t>JACQUES</t>
  </si>
  <si>
    <t>DESMARECAUX</t>
  </si>
  <si>
    <t>GIOVANNI</t>
  </si>
  <si>
    <t>HARDY</t>
  </si>
  <si>
    <t>BAPTISTE</t>
  </si>
  <si>
    <t>OUMAN</t>
  </si>
  <si>
    <t>ADRIANO</t>
  </si>
  <si>
    <t>MAXENCE</t>
  </si>
  <si>
    <t>DAMBRON</t>
  </si>
  <si>
    <t>LANGLOIS</t>
  </si>
  <si>
    <t>LYS</t>
  </si>
  <si>
    <t>DAMIEN</t>
  </si>
  <si>
    <t>KNOCKAERT</t>
  </si>
  <si>
    <t>SULLYVAN</t>
  </si>
  <si>
    <t>BENKADI</t>
  </si>
  <si>
    <t>SHERINE</t>
  </si>
  <si>
    <t>MROZ</t>
  </si>
  <si>
    <t>BAILLIE</t>
  </si>
  <si>
    <t>ABDELLAH</t>
  </si>
  <si>
    <t>DELAIRE</t>
  </si>
  <si>
    <t>TOM</t>
  </si>
  <si>
    <t>COLOOS</t>
  </si>
  <si>
    <t>NOEL</t>
  </si>
  <si>
    <t>ADRIEN</t>
  </si>
  <si>
    <t>DESCHEEPER</t>
  </si>
  <si>
    <t>DRAGOS-ALIN</t>
  </si>
  <si>
    <t>CLASSEMENT PAR CLASSES</t>
  </si>
  <si>
    <t>Rapport sur la compatibilité concernant Copie de LISTE CLASSE 2013012014 CROSS COLLEGE.xls</t>
  </si>
  <si>
    <t>Exécuté le 10/11/2013 16:16</t>
  </si>
  <si>
    <t>Les fonctionnalités suivantes de ce classeur ne sont pas prises en charge dans les versions antérieures d'Excel. Celles-ci risquent d'être perdues ou dégradées si vous enregistrez le classeur dans un format de fichier antérieur.</t>
  </si>
  <si>
    <t>Perte mineure de fidélité</t>
  </si>
  <si>
    <t>Nb d'occurrences</t>
  </si>
  <si>
    <t>Certaines cellules ou certains styles de ce classeur contiennent une mise en forme qui n'est pas prise en charge par le format de fichier sélectionné. Ces formats seront convertis au format le plus proche disponible.</t>
  </si>
  <si>
    <t>CLASSEMENT CROSS 3EME FILLES</t>
  </si>
  <si>
    <t>CLASSEMENT CROSS 4EME FILLES</t>
  </si>
  <si>
    <t>CLASSEMENT CROSS 6EME FILLES</t>
  </si>
  <si>
    <t>CLASSEMENT CROSS 5EME FILLES</t>
  </si>
  <si>
    <t>CLASSEMENT CROSS 3EME GARCONS</t>
  </si>
  <si>
    <t>CLASSEMENT CROSS 4EME GARCONS</t>
  </si>
  <si>
    <t>CLASSEMENT CROSS 6EME GARCONS</t>
  </si>
  <si>
    <t>CLASSEMENT CROSS 5EME GARCONS</t>
  </si>
</sst>
</file>

<file path=xl/styles.xml><?xml version="1.0" encoding="utf-8"?>
<styleSheet xmlns="http://schemas.openxmlformats.org/spreadsheetml/2006/main">
  <fonts count="7">
    <font>
      <sz val="10"/>
      <name val="Arial"/>
      <family val="2"/>
      <charset val="1"/>
    </font>
    <font>
      <sz val="11"/>
      <name val="Arial"/>
      <family val="2"/>
      <charset val="1"/>
    </font>
    <font>
      <b/>
      <sz val="11"/>
      <name val="Arial"/>
      <family val="2"/>
      <charset val="1"/>
    </font>
    <font>
      <b/>
      <sz val="10"/>
      <name val="Arial"/>
      <family val="2"/>
      <charset val="1"/>
    </font>
    <font>
      <b/>
      <sz val="10"/>
      <name val="Arial"/>
      <family val="2"/>
    </font>
    <font>
      <b/>
      <sz val="8"/>
      <name val="Arial"/>
      <family val="2"/>
    </font>
    <font>
      <b/>
      <sz val="11"/>
      <name val="Arial"/>
      <family val="2"/>
    </font>
  </fonts>
  <fills count="36">
    <fill>
      <patternFill patternType="none"/>
    </fill>
    <fill>
      <patternFill patternType="gray125"/>
    </fill>
    <fill>
      <patternFill patternType="solid">
        <fgColor rgb="FFFF00FF"/>
        <bgColor rgb="FFFF00FF"/>
      </patternFill>
    </fill>
    <fill>
      <patternFill patternType="solid">
        <fgColor rgb="FFC3D69B"/>
        <bgColor rgb="FFC6D9F1"/>
      </patternFill>
    </fill>
    <fill>
      <patternFill patternType="solid">
        <fgColor rgb="FFC6D9F1"/>
        <bgColor rgb="FF99CCFF"/>
      </patternFill>
    </fill>
    <fill>
      <patternFill patternType="solid">
        <fgColor rgb="FFFFFF00"/>
        <bgColor rgb="FFFFFF00"/>
      </patternFill>
    </fill>
    <fill>
      <patternFill patternType="solid">
        <fgColor rgb="FFFF0000"/>
        <bgColor rgb="FF993300"/>
      </patternFill>
    </fill>
    <fill>
      <patternFill patternType="solid">
        <fgColor rgb="FFFF8080"/>
        <bgColor rgb="FFFF99CC"/>
      </patternFill>
    </fill>
    <fill>
      <patternFill patternType="solid">
        <fgColor rgb="FFFFC000"/>
        <bgColor rgb="FFFF9900"/>
      </patternFill>
    </fill>
    <fill>
      <patternFill patternType="solid">
        <fgColor rgb="FFFFCC99"/>
        <bgColor rgb="FFC3D69B"/>
      </patternFill>
    </fill>
    <fill>
      <patternFill patternType="solid">
        <fgColor rgb="FF3DEB3D"/>
        <bgColor rgb="FF33CC66"/>
      </patternFill>
    </fill>
    <fill>
      <patternFill patternType="solid">
        <fgColor rgb="FF9966CC"/>
        <bgColor rgb="FF808080"/>
      </patternFill>
    </fill>
    <fill>
      <patternFill patternType="solid">
        <fgColor rgb="FF00FFFF"/>
        <bgColor rgb="FF00FFFF"/>
      </patternFill>
    </fill>
    <fill>
      <patternFill patternType="solid">
        <fgColor rgb="FF33CC66"/>
        <bgColor rgb="FF3DEB3D"/>
      </patternFill>
    </fill>
    <fill>
      <patternFill patternType="solid">
        <fgColor rgb="FFFFFF66"/>
        <bgColor rgb="FFFFFF00"/>
      </patternFill>
    </fill>
    <fill>
      <patternFill patternType="solid">
        <fgColor rgb="FFFFFF66"/>
        <bgColor indexed="64"/>
      </patternFill>
    </fill>
    <fill>
      <patternFill patternType="solid">
        <fgColor theme="4" tint="0.59999389629810485"/>
        <bgColor rgb="FF99CCFF"/>
      </patternFill>
    </fill>
    <fill>
      <patternFill patternType="solid">
        <fgColor theme="4" tint="0.59999389629810485"/>
        <bgColor indexed="64"/>
      </patternFill>
    </fill>
    <fill>
      <patternFill patternType="solid">
        <fgColor theme="5" tint="0.59999389629810485"/>
        <bgColor rgb="FFFF00FF"/>
      </patternFill>
    </fill>
    <fill>
      <patternFill patternType="solid">
        <fgColor theme="5" tint="0.59999389629810485"/>
        <bgColor indexed="64"/>
      </patternFill>
    </fill>
    <fill>
      <patternFill patternType="solid">
        <fgColor theme="6" tint="0.39997558519241921"/>
        <bgColor rgb="FFFF99CC"/>
      </patternFill>
    </fill>
    <fill>
      <patternFill patternType="solid">
        <fgColor theme="6" tint="0.39997558519241921"/>
        <bgColor indexed="64"/>
      </patternFill>
    </fill>
    <fill>
      <patternFill patternType="solid">
        <fgColor theme="6" tint="0.39997558519241921"/>
        <bgColor rgb="FFC6D9F1"/>
      </patternFill>
    </fill>
    <fill>
      <patternFill patternType="solid">
        <fgColor theme="5" tint="0.59999389629810485"/>
        <bgColor rgb="FFFF9900"/>
      </patternFill>
    </fill>
    <fill>
      <patternFill patternType="solid">
        <fgColor theme="9" tint="0.59999389629810485"/>
        <bgColor indexed="64"/>
      </patternFill>
    </fill>
    <fill>
      <patternFill patternType="solid">
        <fgColor theme="7" tint="0.39997558519241921"/>
        <bgColor rgb="FFC6D9F1"/>
      </patternFill>
    </fill>
    <fill>
      <patternFill patternType="solid">
        <fgColor theme="7" tint="0.39997558519241921"/>
        <bgColor indexed="64"/>
      </patternFill>
    </fill>
    <fill>
      <patternFill patternType="solid">
        <fgColor theme="4" tint="0.59999389629810485"/>
        <bgColor rgb="FF00FFFF"/>
      </patternFill>
    </fill>
    <fill>
      <patternFill patternType="solid">
        <fgColor theme="6" tint="0.39997558519241921"/>
        <bgColor rgb="FFC3D69B"/>
      </patternFill>
    </fill>
    <fill>
      <patternFill patternType="solid">
        <fgColor theme="5" tint="0.59999389629810485"/>
        <bgColor rgb="FF33CC66"/>
      </patternFill>
    </fill>
    <fill>
      <patternFill patternType="solid">
        <fgColor theme="7" tint="0.39997558519241921"/>
        <bgColor rgb="FF808080"/>
      </patternFill>
    </fill>
    <fill>
      <patternFill patternType="solid">
        <fgColor theme="6" tint="0.39997558519241921"/>
        <bgColor rgb="FF3DEB3D"/>
      </patternFill>
    </fill>
    <fill>
      <patternFill patternType="solid">
        <fgColor theme="5" tint="0.59999389629810485"/>
        <bgColor rgb="FF808080"/>
      </patternFill>
    </fill>
    <fill>
      <patternFill patternType="solid">
        <fgColor theme="6" tint="0.39997558519241921"/>
        <bgColor rgb="FFFFFF00"/>
      </patternFill>
    </fill>
    <fill>
      <patternFill patternType="solid">
        <fgColor rgb="FFFFFF66"/>
        <bgColor rgb="FF808080"/>
      </patternFill>
    </fill>
    <fill>
      <patternFill patternType="solid">
        <fgColor theme="4" tint="0.79998168889431442"/>
        <bgColor indexed="64"/>
      </patternFill>
    </fill>
  </fills>
  <borders count="6">
    <border>
      <left/>
      <right/>
      <top/>
      <bottom/>
      <diagonal/>
    </border>
    <border>
      <left style="hair">
        <color auto="1"/>
      </left>
      <right style="hair">
        <color auto="1"/>
      </right>
      <top style="hair">
        <color auto="1"/>
      </top>
      <bottom style="hair">
        <color auto="1"/>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34">
    <xf numFmtId="0" fontId="0" fillId="0" borderId="0" xfId="0"/>
    <xf numFmtId="0" fontId="1" fillId="12" borderId="1" xfId="0" applyFont="1" applyFill="1" applyBorder="1" applyAlignment="1">
      <alignment horizontal="center" vertical="center"/>
    </xf>
    <xf numFmtId="0" fontId="1" fillId="0" borderId="0" xfId="0" applyFont="1"/>
    <xf numFmtId="0" fontId="1" fillId="0" borderId="0" xfId="0" applyFont="1" applyAlignment="1">
      <alignment horizontal="center"/>
    </xf>
    <xf numFmtId="0" fontId="0" fillId="0" borderId="0" xfId="0" applyFont="1" applyBorder="1" applyAlignment="1">
      <alignment horizontal="center" vertical="center"/>
    </xf>
    <xf numFmtId="0" fontId="0" fillId="0" borderId="0" xfId="0" applyFont="1" applyBorder="1" applyAlignment="1">
      <alignment horizontal="center"/>
    </xf>
    <xf numFmtId="0" fontId="1" fillId="2" borderId="0" xfId="0" applyFont="1" applyFill="1" applyBorder="1"/>
    <xf numFmtId="0" fontId="1" fillId="2" borderId="0" xfId="0" applyFont="1" applyFill="1" applyBorder="1" applyAlignment="1">
      <alignment horizontal="center"/>
    </xf>
    <xf numFmtId="0" fontId="1" fillId="0" borderId="0" xfId="0" applyFont="1" applyBorder="1" applyAlignment="1">
      <alignment horizontal="center"/>
    </xf>
    <xf numFmtId="2" fontId="1" fillId="0" borderId="0" xfId="0" applyNumberFormat="1" applyFont="1" applyAlignment="1">
      <alignment horizontal="center"/>
    </xf>
    <xf numFmtId="0" fontId="1" fillId="3" borderId="0" xfId="0" applyFont="1" applyFill="1" applyBorder="1"/>
    <xf numFmtId="0" fontId="1" fillId="3" borderId="0" xfId="0" applyFont="1" applyFill="1" applyBorder="1" applyAlignment="1">
      <alignment horizontal="center"/>
    </xf>
    <xf numFmtId="0" fontId="1" fillId="4" borderId="0" xfId="0" applyFont="1" applyFill="1"/>
    <xf numFmtId="0" fontId="1" fillId="4" borderId="0" xfId="0" applyFont="1" applyFill="1" applyAlignment="1">
      <alignment horizontal="center"/>
    </xf>
    <xf numFmtId="0" fontId="0" fillId="5" borderId="0" xfId="0" applyFont="1" applyFill="1" applyBorder="1" applyAlignment="1">
      <alignment vertical="center"/>
    </xf>
    <xf numFmtId="0" fontId="0" fillId="5" borderId="0" xfId="0" applyFont="1" applyFill="1" applyBorder="1" applyAlignment="1">
      <alignment horizontal="center" vertical="center"/>
    </xf>
    <xf numFmtId="0" fontId="0" fillId="5" borderId="0" xfId="0" applyFont="1" applyFill="1" applyBorder="1" applyAlignment="1">
      <alignment horizontal="center"/>
    </xf>
    <xf numFmtId="0" fontId="1" fillId="0" borderId="0" xfId="0" applyFont="1" applyBorder="1"/>
    <xf numFmtId="0" fontId="2" fillId="6" borderId="0" xfId="0" applyFont="1" applyFill="1"/>
    <xf numFmtId="2" fontId="2" fillId="6" borderId="0" xfId="0" applyNumberFormat="1" applyFont="1" applyFill="1"/>
    <xf numFmtId="0" fontId="1" fillId="7" borderId="0" xfId="0" applyFont="1" applyFill="1" applyBorder="1"/>
    <xf numFmtId="0" fontId="1" fillId="7" borderId="0" xfId="0" applyFont="1" applyFill="1" applyBorder="1" applyAlignment="1">
      <alignment horizontal="center"/>
    </xf>
    <xf numFmtId="0" fontId="1" fillId="8" borderId="0" xfId="0" applyFont="1" applyFill="1" applyBorder="1"/>
    <xf numFmtId="0" fontId="1" fillId="8" borderId="0" xfId="0" applyFont="1" applyFill="1" applyBorder="1" applyAlignment="1">
      <alignment horizontal="center"/>
    </xf>
    <xf numFmtId="0" fontId="1" fillId="5" borderId="0" xfId="0" applyFont="1" applyFill="1" applyBorder="1"/>
    <xf numFmtId="0" fontId="1" fillId="5" borderId="0" xfId="0" applyFont="1" applyFill="1" applyBorder="1" applyAlignment="1">
      <alignment horizontal="center"/>
    </xf>
    <xf numFmtId="0" fontId="1" fillId="5" borderId="0" xfId="0" applyFont="1" applyFill="1"/>
    <xf numFmtId="0" fontId="1" fillId="9" borderId="0" xfId="0" applyFont="1" applyFill="1"/>
    <xf numFmtId="0" fontId="1" fillId="9" borderId="0" xfId="0" applyFont="1" applyFill="1" applyAlignment="1">
      <alignment horizontal="center"/>
    </xf>
    <xf numFmtId="0" fontId="1" fillId="9" borderId="0" xfId="0" applyFont="1" applyFill="1" applyBorder="1" applyAlignment="1">
      <alignment horizontal="center"/>
    </xf>
    <xf numFmtId="0" fontId="0" fillId="9" borderId="0" xfId="0" applyFont="1" applyFill="1" applyBorder="1" applyAlignment="1">
      <alignment horizontal="center"/>
    </xf>
    <xf numFmtId="0" fontId="1" fillId="10" borderId="0" xfId="0" applyFont="1" applyFill="1" applyBorder="1"/>
    <xf numFmtId="0" fontId="1" fillId="10" borderId="0" xfId="0" applyFont="1" applyFill="1" applyBorder="1" applyAlignment="1">
      <alignment horizontal="center"/>
    </xf>
    <xf numFmtId="0" fontId="1" fillId="10" borderId="0" xfId="0" applyFont="1" applyFill="1"/>
    <xf numFmtId="0" fontId="0" fillId="10" borderId="0" xfId="0" applyFont="1" applyFill="1" applyBorder="1" applyAlignment="1">
      <alignment horizontal="center"/>
    </xf>
    <xf numFmtId="0" fontId="1" fillId="11" borderId="0" xfId="0" applyFont="1" applyFill="1"/>
    <xf numFmtId="0" fontId="1" fillId="11" borderId="0" xfId="0" applyFont="1" applyFill="1" applyAlignment="1">
      <alignment horizontal="center"/>
    </xf>
    <xf numFmtId="0" fontId="1" fillId="11" borderId="0" xfId="0" applyFont="1" applyFill="1" applyBorder="1" applyAlignment="1">
      <alignment horizontal="center"/>
    </xf>
    <xf numFmtId="0" fontId="0" fillId="11" borderId="0" xfId="0" applyFont="1" applyFill="1" applyBorder="1" applyAlignment="1">
      <alignment horizontal="center"/>
    </xf>
    <xf numFmtId="0" fontId="0" fillId="12" borderId="0" xfId="0" applyFont="1" applyFill="1" applyBorder="1" applyAlignment="1">
      <alignment vertical="center"/>
    </xf>
    <xf numFmtId="0" fontId="0" fillId="12" borderId="0" xfId="0" applyFont="1" applyFill="1" applyBorder="1" applyAlignment="1">
      <alignment horizontal="center" vertical="center"/>
    </xf>
    <xf numFmtId="0" fontId="0" fillId="12" borderId="0" xfId="0" applyFont="1" applyFill="1" applyBorder="1" applyAlignment="1">
      <alignment horizontal="center"/>
    </xf>
    <xf numFmtId="0" fontId="1" fillId="12" borderId="0" xfId="0" applyFont="1" applyFill="1" applyBorder="1" applyAlignment="1">
      <alignment horizontal="center"/>
    </xf>
    <xf numFmtId="0" fontId="1" fillId="12" borderId="0" xfId="0" applyFont="1" applyFill="1"/>
    <xf numFmtId="0" fontId="1" fillId="12" borderId="0" xfId="0" applyFont="1" applyFill="1" applyAlignment="1">
      <alignment horizontal="center"/>
    </xf>
    <xf numFmtId="0" fontId="1" fillId="10" borderId="0" xfId="0" applyFont="1" applyFill="1" applyAlignment="1">
      <alignment horizontal="center"/>
    </xf>
    <xf numFmtId="0" fontId="1" fillId="5" borderId="0" xfId="0" applyFont="1" applyFill="1" applyAlignment="1">
      <alignment horizontal="center"/>
    </xf>
    <xf numFmtId="0" fontId="1" fillId="6" borderId="0" xfId="0" applyFont="1" applyFill="1"/>
    <xf numFmtId="2" fontId="1" fillId="6" borderId="0" xfId="0" applyNumberFormat="1" applyFont="1" applyFill="1"/>
    <xf numFmtId="0" fontId="0" fillId="11" borderId="0" xfId="0" applyFont="1" applyFill="1" applyBorder="1" applyAlignment="1">
      <alignment vertical="center"/>
    </xf>
    <xf numFmtId="0" fontId="0" fillId="11" borderId="0" xfId="0" applyFont="1" applyFill="1" applyBorder="1" applyAlignment="1">
      <alignment horizontal="center" vertical="center"/>
    </xf>
    <xf numFmtId="0" fontId="1" fillId="13" borderId="0" xfId="0" applyFont="1" applyFill="1" applyBorder="1"/>
    <xf numFmtId="0" fontId="1" fillId="13" borderId="0" xfId="0" applyFont="1" applyFill="1" applyBorder="1" applyAlignment="1">
      <alignment horizontal="center"/>
    </xf>
    <xf numFmtId="0" fontId="0" fillId="13" borderId="0" xfId="0" applyFont="1" applyFill="1" applyBorder="1" applyAlignment="1">
      <alignment horizontal="center"/>
    </xf>
    <xf numFmtId="0" fontId="1" fillId="13" borderId="0" xfId="0" applyFont="1" applyFill="1"/>
    <xf numFmtId="0" fontId="1" fillId="13" borderId="0" xfId="0" applyFont="1" applyFill="1" applyAlignment="1">
      <alignment horizontal="center"/>
    </xf>
    <xf numFmtId="0" fontId="1" fillId="0" borderId="1" xfId="0" applyFont="1" applyBorder="1" applyAlignment="1">
      <alignment horizontal="center" vertical="center"/>
    </xf>
    <xf numFmtId="0" fontId="0" fillId="0" borderId="0" xfId="0" applyAlignment="1">
      <alignment horizontal="center"/>
    </xf>
    <xf numFmtId="0" fontId="1" fillId="0" borderId="0" xfId="0" applyFont="1"/>
    <xf numFmtId="0" fontId="1" fillId="0" borderId="0" xfId="0" applyFont="1" applyAlignment="1">
      <alignment horizontal="center"/>
    </xf>
    <xf numFmtId="0" fontId="3" fillId="0" borderId="0" xfId="0" applyFont="1" applyAlignment="1">
      <alignment vertical="top" wrapText="1"/>
    </xf>
    <xf numFmtId="0" fontId="3" fillId="0" borderId="0" xfId="0" applyFont="1" applyAlignment="1">
      <alignment horizontal="center" vertical="top" wrapText="1"/>
    </xf>
    <xf numFmtId="0" fontId="0" fillId="0" borderId="0" xfId="0" applyAlignment="1">
      <alignment vertical="top" wrapText="1"/>
    </xf>
    <xf numFmtId="0" fontId="0" fillId="0" borderId="0" xfId="0" applyAlignment="1">
      <alignment horizontal="center" vertical="top" wrapText="1"/>
    </xf>
    <xf numFmtId="0" fontId="0" fillId="0" borderId="2" xfId="0" applyFont="1" applyBorder="1" applyAlignment="1">
      <alignment vertical="top" wrapText="1"/>
    </xf>
    <xf numFmtId="0" fontId="0" fillId="0" borderId="3" xfId="0" applyBorder="1" applyAlignment="1">
      <alignment vertical="top" wrapText="1"/>
    </xf>
    <xf numFmtId="0" fontId="0" fillId="0" borderId="3" xfId="0" applyBorder="1" applyAlignment="1">
      <alignment horizontal="center" vertical="top" wrapText="1"/>
    </xf>
    <xf numFmtId="0" fontId="0" fillId="0" borderId="4" xfId="0" applyBorder="1" applyAlignment="1">
      <alignment horizontal="center" vertical="top" wrapText="1"/>
    </xf>
    <xf numFmtId="0" fontId="0" fillId="0" borderId="0" xfId="0" applyFont="1" applyFill="1"/>
    <xf numFmtId="0" fontId="0" fillId="0" borderId="0" xfId="0" applyFont="1" applyFill="1" applyAlignment="1">
      <alignment horizontal="center"/>
    </xf>
    <xf numFmtId="0" fontId="1" fillId="0" borderId="0" xfId="0" applyFont="1" applyFill="1"/>
    <xf numFmtId="0" fontId="1" fillId="0" borderId="0" xfId="0" applyFont="1" applyFill="1" applyAlignment="1">
      <alignment horizontal="center"/>
    </xf>
    <xf numFmtId="0" fontId="0" fillId="0" borderId="0" xfId="0" applyFont="1" applyFill="1" applyBorder="1" applyAlignment="1">
      <alignment vertical="center"/>
    </xf>
    <xf numFmtId="0" fontId="0" fillId="0" borderId="0" xfId="0" applyFont="1" applyFill="1" applyBorder="1" applyAlignment="1">
      <alignment horizontal="center" vertical="center"/>
    </xf>
    <xf numFmtId="0" fontId="0" fillId="0" borderId="0" xfId="0" applyFont="1" applyFill="1" applyBorder="1" applyAlignment="1">
      <alignment horizontal="center"/>
    </xf>
    <xf numFmtId="0" fontId="4" fillId="0" borderId="5" xfId="0" applyFont="1" applyBorder="1" applyAlignment="1">
      <alignment horizontal="center"/>
    </xf>
    <xf numFmtId="0" fontId="4" fillId="0" borderId="5" xfId="0" applyFont="1" applyBorder="1" applyAlignment="1">
      <alignment horizontal="center" vertical="center"/>
    </xf>
    <xf numFmtId="0" fontId="5" fillId="0" borderId="5" xfId="0" applyFont="1" applyBorder="1" applyAlignment="1">
      <alignment horizontal="center" vertical="center"/>
    </xf>
    <xf numFmtId="0" fontId="0" fillId="3" borderId="5" xfId="0" applyFont="1" applyFill="1" applyBorder="1"/>
    <xf numFmtId="0" fontId="0" fillId="3" borderId="5" xfId="0" applyFont="1" applyFill="1" applyBorder="1" applyAlignment="1">
      <alignment horizontal="center"/>
    </xf>
    <xf numFmtId="0" fontId="0" fillId="14" borderId="5" xfId="0" applyFont="1" applyFill="1" applyBorder="1" applyAlignment="1">
      <alignment vertical="center"/>
    </xf>
    <xf numFmtId="0" fontId="0" fillId="14" borderId="5" xfId="0" applyFont="1" applyFill="1" applyBorder="1" applyAlignment="1">
      <alignment horizontal="center" vertical="center"/>
    </xf>
    <xf numFmtId="0" fontId="0" fillId="14" borderId="5" xfId="0" applyFont="1" applyFill="1" applyBorder="1" applyAlignment="1">
      <alignment horizontal="center"/>
    </xf>
    <xf numFmtId="0" fontId="0" fillId="15" borderId="5" xfId="0" applyFont="1" applyFill="1" applyBorder="1" applyAlignment="1">
      <alignment horizontal="center"/>
    </xf>
    <xf numFmtId="0" fontId="0" fillId="16" borderId="5" xfId="0" applyFont="1" applyFill="1" applyBorder="1"/>
    <xf numFmtId="0" fontId="0" fillId="16" borderId="5" xfId="0" applyFont="1" applyFill="1" applyBorder="1" applyAlignment="1">
      <alignment horizontal="center"/>
    </xf>
    <xf numFmtId="0" fontId="0" fillId="17" borderId="5" xfId="0" applyFont="1" applyFill="1" applyBorder="1" applyAlignment="1">
      <alignment horizontal="center"/>
    </xf>
    <xf numFmtId="0" fontId="0" fillId="18" borderId="5" xfId="0" applyFont="1" applyFill="1" applyBorder="1"/>
    <xf numFmtId="0" fontId="0" fillId="18" borderId="5" xfId="0" applyFont="1" applyFill="1" applyBorder="1" applyAlignment="1">
      <alignment horizontal="center"/>
    </xf>
    <xf numFmtId="0" fontId="0" fillId="19" borderId="5" xfId="0" applyFont="1" applyFill="1" applyBorder="1" applyAlignment="1">
      <alignment horizontal="center"/>
    </xf>
    <xf numFmtId="0" fontId="1" fillId="15" borderId="5" xfId="0" applyFont="1" applyFill="1" applyBorder="1" applyAlignment="1">
      <alignment horizontal="center"/>
    </xf>
    <xf numFmtId="0" fontId="1" fillId="16" borderId="5" xfId="0" applyFont="1" applyFill="1" applyBorder="1"/>
    <xf numFmtId="0" fontId="1" fillId="16" borderId="5" xfId="0" applyFont="1" applyFill="1" applyBorder="1" applyAlignment="1">
      <alignment horizontal="center"/>
    </xf>
    <xf numFmtId="0" fontId="1" fillId="17" borderId="5" xfId="0" applyFont="1" applyFill="1" applyBorder="1" applyAlignment="1">
      <alignment horizontal="center"/>
    </xf>
    <xf numFmtId="0" fontId="1" fillId="20" borderId="5" xfId="0" applyFont="1" applyFill="1" applyBorder="1"/>
    <xf numFmtId="0" fontId="1" fillId="20" borderId="5" xfId="0" applyFont="1" applyFill="1" applyBorder="1" applyAlignment="1">
      <alignment horizontal="center"/>
    </xf>
    <xf numFmtId="0" fontId="1" fillId="21" borderId="5" xfId="0" applyFont="1" applyFill="1" applyBorder="1" applyAlignment="1">
      <alignment horizontal="center"/>
    </xf>
    <xf numFmtId="0" fontId="0" fillId="22" borderId="5" xfId="0" applyFont="1" applyFill="1" applyBorder="1"/>
    <xf numFmtId="0" fontId="0" fillId="22" borderId="5" xfId="0" applyFont="1" applyFill="1" applyBorder="1" applyAlignment="1">
      <alignment horizontal="center"/>
    </xf>
    <xf numFmtId="0" fontId="0" fillId="21" borderId="5" xfId="0" applyFont="1" applyFill="1" applyBorder="1" applyAlignment="1">
      <alignment horizontal="center"/>
    </xf>
    <xf numFmtId="0" fontId="1" fillId="23" borderId="5" xfId="0" applyFont="1" applyFill="1" applyBorder="1"/>
    <xf numFmtId="0" fontId="1" fillId="23" borderId="5" xfId="0" applyFont="1" applyFill="1" applyBorder="1" applyAlignment="1">
      <alignment horizontal="center"/>
    </xf>
    <xf numFmtId="0" fontId="1" fillId="19" borderId="5" xfId="0" applyFont="1" applyFill="1" applyBorder="1" applyAlignment="1">
      <alignment horizontal="center"/>
    </xf>
    <xf numFmtId="0" fontId="1" fillId="25" borderId="5" xfId="0" applyFont="1" applyFill="1" applyBorder="1"/>
    <xf numFmtId="0" fontId="1" fillId="25" borderId="5" xfId="0" applyFont="1" applyFill="1" applyBorder="1" applyAlignment="1">
      <alignment horizontal="center"/>
    </xf>
    <xf numFmtId="0" fontId="1" fillId="26" borderId="5" xfId="0" applyFont="1" applyFill="1" applyBorder="1" applyAlignment="1">
      <alignment horizontal="center"/>
    </xf>
    <xf numFmtId="0" fontId="1" fillId="14" borderId="5" xfId="0" applyFont="1" applyFill="1" applyBorder="1"/>
    <xf numFmtId="0" fontId="1" fillId="14" borderId="5" xfId="0" applyFont="1" applyFill="1" applyBorder="1" applyAlignment="1">
      <alignment horizontal="center"/>
    </xf>
    <xf numFmtId="0" fontId="0" fillId="27" borderId="5" xfId="0" applyFont="1" applyFill="1" applyBorder="1" applyAlignment="1">
      <alignment vertical="center"/>
    </xf>
    <xf numFmtId="0" fontId="0" fillId="27" borderId="5" xfId="0" applyFont="1" applyFill="1" applyBorder="1" applyAlignment="1">
      <alignment horizontal="center" vertical="center"/>
    </xf>
    <xf numFmtId="0" fontId="0" fillId="27" borderId="5" xfId="0" applyFont="1" applyFill="1" applyBorder="1" applyAlignment="1">
      <alignment horizontal="center"/>
    </xf>
    <xf numFmtId="0" fontId="1" fillId="28" borderId="5" xfId="0" applyFont="1" applyFill="1" applyBorder="1"/>
    <xf numFmtId="0" fontId="1" fillId="28" borderId="5" xfId="0" applyFont="1" applyFill="1" applyBorder="1" applyAlignment="1">
      <alignment horizontal="center"/>
    </xf>
    <xf numFmtId="0" fontId="1" fillId="29" borderId="5" xfId="0" applyFont="1" applyFill="1" applyBorder="1"/>
    <xf numFmtId="0" fontId="1" fillId="29" borderId="5" xfId="0" applyFont="1" applyFill="1" applyBorder="1" applyAlignment="1">
      <alignment horizontal="center"/>
    </xf>
    <xf numFmtId="0" fontId="1" fillId="30" borderId="5" xfId="0" applyFont="1" applyFill="1" applyBorder="1"/>
    <xf numFmtId="0" fontId="1" fillId="30" borderId="5" xfId="0" applyFont="1" applyFill="1" applyBorder="1" applyAlignment="1">
      <alignment horizontal="center"/>
    </xf>
    <xf numFmtId="0" fontId="1" fillId="27" borderId="5" xfId="0" applyFont="1" applyFill="1" applyBorder="1"/>
    <xf numFmtId="0" fontId="1" fillId="27" borderId="5" xfId="0" applyFont="1" applyFill="1" applyBorder="1" applyAlignment="1">
      <alignment horizontal="center"/>
    </xf>
    <xf numFmtId="0" fontId="1" fillId="31" borderId="5" xfId="0" applyFont="1" applyFill="1" applyBorder="1"/>
    <xf numFmtId="0" fontId="1" fillId="31" borderId="5" xfId="0" applyFont="1" applyFill="1" applyBorder="1" applyAlignment="1">
      <alignment horizontal="center"/>
    </xf>
    <xf numFmtId="0" fontId="0" fillId="32" borderId="5" xfId="0" applyFont="1" applyFill="1" applyBorder="1" applyAlignment="1">
      <alignment vertical="center"/>
    </xf>
    <xf numFmtId="0" fontId="0" fillId="32" borderId="5" xfId="0" applyFont="1" applyFill="1" applyBorder="1" applyAlignment="1">
      <alignment horizontal="center" vertical="center"/>
    </xf>
    <xf numFmtId="0" fontId="0" fillId="32" borderId="5" xfId="0" applyFont="1" applyFill="1" applyBorder="1" applyAlignment="1">
      <alignment horizontal="center"/>
    </xf>
    <xf numFmtId="0" fontId="0" fillId="33" borderId="5" xfId="0" applyFont="1" applyFill="1" applyBorder="1" applyAlignment="1">
      <alignment vertical="center"/>
    </xf>
    <xf numFmtId="0" fontId="0" fillId="33" borderId="5" xfId="0" applyFont="1" applyFill="1" applyBorder="1" applyAlignment="1">
      <alignment horizontal="center" vertical="center"/>
    </xf>
    <xf numFmtId="0" fontId="0" fillId="33" borderId="5" xfId="0" applyFont="1" applyFill="1" applyBorder="1" applyAlignment="1">
      <alignment horizontal="center"/>
    </xf>
    <xf numFmtId="0" fontId="1" fillId="34" borderId="5" xfId="0" applyFont="1" applyFill="1" applyBorder="1"/>
    <xf numFmtId="0" fontId="1" fillId="34" borderId="5" xfId="0" applyFont="1" applyFill="1" applyBorder="1" applyAlignment="1">
      <alignment horizontal="center"/>
    </xf>
    <xf numFmtId="0" fontId="6" fillId="12" borderId="5" xfId="0" applyFont="1" applyFill="1" applyBorder="1" applyAlignment="1">
      <alignment horizontal="center" vertical="center"/>
    </xf>
    <xf numFmtId="0" fontId="6" fillId="15" borderId="5" xfId="0" applyFont="1" applyFill="1" applyBorder="1" applyAlignment="1">
      <alignment horizontal="center" vertical="center"/>
    </xf>
    <xf numFmtId="0" fontId="6" fillId="35" borderId="5" xfId="0" applyFont="1" applyFill="1" applyBorder="1" applyAlignment="1">
      <alignment horizontal="center" vertical="center"/>
    </xf>
    <xf numFmtId="0" fontId="6" fillId="21" borderId="5" xfId="0" applyFont="1" applyFill="1" applyBorder="1" applyAlignment="1">
      <alignment horizontal="center" vertical="center"/>
    </xf>
    <xf numFmtId="0" fontId="6" fillId="24" borderId="5" xfId="0" applyFont="1" applyFill="1" applyBorder="1" applyAlignment="1">
      <alignment horizontal="center" vertical="center"/>
    </xf>
  </cellXfs>
  <cellStyles count="1">
    <cellStyle name="Normal" xfId="0" builtinId="0"/>
  </cellStyles>
  <dxfs count="0"/>
  <tableStyles count="0" defaultTableStyle="TableStyleMedium9" defaultPivotStyle="PivotStyleLight16"/>
  <colors>
    <indexedColors>
      <rgbColor rgb="FF000000"/>
      <rgbColor rgb="FFFFFFFF"/>
      <rgbColor rgb="FFFF0000"/>
      <rgbColor rgb="FF3DEB3D"/>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FFFFCC"/>
      <rgbColor rgb="FFCCFFFF"/>
      <rgbColor rgb="FF660066"/>
      <rgbColor rgb="FFFF8080"/>
      <rgbColor rgb="FF0066CC"/>
      <rgbColor rgb="FFC6D9F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66"/>
      <rgbColor rgb="FF99CC00"/>
      <rgbColor rgb="FFFFC000"/>
      <rgbColor rgb="FFFF9900"/>
      <rgbColor rgb="FFFF6600"/>
      <rgbColor rgb="FF9966CC"/>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FFFF66"/>
    </mruColors>
  </colors>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D106"/>
  <sheetViews>
    <sheetView tabSelected="1" topLeftCell="C1" zoomScale="60" zoomScaleNormal="60" workbookViewId="0">
      <selection activeCell="AD29" sqref="AD29"/>
    </sheetView>
  </sheetViews>
  <sheetFormatPr baseColWidth="10" defaultColWidth="9.140625" defaultRowHeight="12.75"/>
  <cols>
    <col min="1" max="1" width="19.85546875"/>
    <col min="2" max="2" width="17.42578125"/>
    <col min="3" max="3" width="6.140625" bestFit="1" customWidth="1"/>
    <col min="4" max="4" width="8" bestFit="1" customWidth="1"/>
    <col min="5" max="5" width="17.7109375" bestFit="1" customWidth="1"/>
    <col min="6" max="6" width="14" bestFit="1" customWidth="1"/>
    <col min="7" max="7" width="20.140625" bestFit="1" customWidth="1"/>
    <col min="8" max="8" width="20.42578125" bestFit="1" customWidth="1"/>
    <col min="9" max="9" width="6.140625" bestFit="1" customWidth="1"/>
    <col min="10" max="10" width="8" bestFit="1" customWidth="1"/>
    <col min="11" max="11" width="17.7109375" style="57" bestFit="1" customWidth="1"/>
    <col min="12" max="12" width="14" style="57" bestFit="1" customWidth="1"/>
    <col min="13" max="13" width="21.5703125" customWidth="1"/>
    <col min="14" max="14" width="18" customWidth="1"/>
    <col min="15" max="15" width="6.140625" bestFit="1" customWidth="1"/>
    <col min="16" max="16" width="8" bestFit="1" customWidth="1"/>
    <col min="17" max="17" width="17.7109375" style="57" bestFit="1" customWidth="1"/>
    <col min="18" max="18" width="14" style="57" bestFit="1" customWidth="1"/>
    <col min="19" max="19" width="19.140625" customWidth="1"/>
    <col min="20" max="20" width="17" customWidth="1"/>
    <col min="21" max="21" width="6.140625" bestFit="1" customWidth="1"/>
    <col min="22" max="22" width="8" bestFit="1" customWidth="1"/>
    <col min="23" max="23" width="17.7109375" style="57" bestFit="1" customWidth="1"/>
    <col min="24" max="24" width="14" style="57" bestFit="1" customWidth="1"/>
    <col min="25" max="27" width="10.7109375"/>
    <col min="28" max="28" width="8" customWidth="1"/>
    <col min="29" max="29" width="15.28515625" customWidth="1"/>
    <col min="30" max="30" width="15.42578125" customWidth="1"/>
    <col min="31" max="1022" width="10.7109375"/>
  </cols>
  <sheetData>
    <row r="1" spans="1:30">
      <c r="A1" s="75" t="s">
        <v>604</v>
      </c>
      <c r="B1" s="75"/>
      <c r="C1" s="75"/>
      <c r="D1" s="75"/>
      <c r="E1" s="75"/>
      <c r="F1" s="75"/>
      <c r="G1" s="75" t="s">
        <v>605</v>
      </c>
      <c r="H1" s="75"/>
      <c r="I1" s="75"/>
      <c r="J1" s="75"/>
      <c r="K1" s="75"/>
      <c r="L1" s="75"/>
      <c r="M1" s="75" t="s">
        <v>606</v>
      </c>
      <c r="N1" s="75"/>
      <c r="O1" s="75"/>
      <c r="P1" s="75"/>
      <c r="Q1" s="75"/>
      <c r="R1" s="75"/>
      <c r="S1" s="75" t="s">
        <v>607</v>
      </c>
      <c r="T1" s="75"/>
      <c r="U1" s="75"/>
      <c r="V1" s="75"/>
      <c r="W1" s="75"/>
      <c r="X1" s="75"/>
    </row>
    <row r="2" spans="1:30">
      <c r="A2" s="76" t="s">
        <v>0</v>
      </c>
      <c r="B2" s="76" t="s">
        <v>1</v>
      </c>
      <c r="C2" s="77" t="s">
        <v>2</v>
      </c>
      <c r="D2" s="77" t="s">
        <v>3</v>
      </c>
      <c r="E2" s="76" t="s">
        <v>5</v>
      </c>
      <c r="F2" s="76" t="s">
        <v>6</v>
      </c>
      <c r="G2" s="76" t="s">
        <v>0</v>
      </c>
      <c r="H2" s="76" t="s">
        <v>1</v>
      </c>
      <c r="I2" s="77" t="s">
        <v>2</v>
      </c>
      <c r="J2" s="77" t="s">
        <v>3</v>
      </c>
      <c r="K2" s="76" t="s">
        <v>5</v>
      </c>
      <c r="L2" s="76" t="s">
        <v>6</v>
      </c>
      <c r="M2" s="76" t="s">
        <v>0</v>
      </c>
      <c r="N2" s="76" t="s">
        <v>1</v>
      </c>
      <c r="O2" s="77" t="s">
        <v>2</v>
      </c>
      <c r="P2" s="77" t="s">
        <v>3</v>
      </c>
      <c r="Q2" s="76" t="s">
        <v>5</v>
      </c>
      <c r="R2" s="76" t="s">
        <v>6</v>
      </c>
      <c r="S2" s="76" t="s">
        <v>0</v>
      </c>
      <c r="T2" s="76" t="s">
        <v>1</v>
      </c>
      <c r="U2" s="77" t="s">
        <v>2</v>
      </c>
      <c r="V2" s="77" t="s">
        <v>3</v>
      </c>
      <c r="W2" s="76" t="s">
        <v>5</v>
      </c>
      <c r="X2" s="76" t="s">
        <v>6</v>
      </c>
    </row>
    <row r="3" spans="1:30" ht="15">
      <c r="A3" s="87" t="s">
        <v>12</v>
      </c>
      <c r="B3" s="87" t="s">
        <v>13</v>
      </c>
      <c r="C3" s="88" t="s">
        <v>14</v>
      </c>
      <c r="D3" s="88" t="s">
        <v>11</v>
      </c>
      <c r="E3" s="89">
        <v>1</v>
      </c>
      <c r="F3" s="89">
        <v>3</v>
      </c>
      <c r="G3" s="91" t="s">
        <v>183</v>
      </c>
      <c r="H3" s="91" t="s">
        <v>184</v>
      </c>
      <c r="I3" s="92" t="s">
        <v>14</v>
      </c>
      <c r="J3" s="92" t="s">
        <v>179</v>
      </c>
      <c r="K3" s="93">
        <v>1</v>
      </c>
      <c r="L3" s="93">
        <v>3</v>
      </c>
      <c r="M3" s="106" t="s">
        <v>342</v>
      </c>
      <c r="N3" s="106" t="s">
        <v>343</v>
      </c>
      <c r="O3" s="107" t="s">
        <v>14</v>
      </c>
      <c r="P3" s="107" t="s">
        <v>337</v>
      </c>
      <c r="Q3" s="90">
        <v>1</v>
      </c>
      <c r="R3" s="90">
        <v>3</v>
      </c>
      <c r="S3" s="80" t="s">
        <v>486</v>
      </c>
      <c r="T3" s="80" t="s">
        <v>487</v>
      </c>
      <c r="U3" s="81" t="s">
        <v>14</v>
      </c>
      <c r="V3" s="82" t="s">
        <v>482</v>
      </c>
      <c r="W3" s="90">
        <v>1</v>
      </c>
      <c r="X3" s="90">
        <v>3</v>
      </c>
      <c r="AB3" s="129" t="s">
        <v>597</v>
      </c>
      <c r="AC3" s="129"/>
      <c r="AD3" s="129"/>
    </row>
    <row r="4" spans="1:30" ht="15">
      <c r="A4" s="97" t="s">
        <v>15</v>
      </c>
      <c r="B4" s="97" t="s">
        <v>16</v>
      </c>
      <c r="C4" s="98" t="s">
        <v>14</v>
      </c>
      <c r="D4" s="98" t="s">
        <v>10</v>
      </c>
      <c r="E4" s="99">
        <v>2</v>
      </c>
      <c r="F4" s="99">
        <v>3</v>
      </c>
      <c r="G4" s="94" t="s">
        <v>185</v>
      </c>
      <c r="H4" s="94" t="s">
        <v>186</v>
      </c>
      <c r="I4" s="95" t="s">
        <v>14</v>
      </c>
      <c r="J4" s="95" t="s">
        <v>180</v>
      </c>
      <c r="K4" s="96">
        <v>2</v>
      </c>
      <c r="L4" s="96">
        <v>3</v>
      </c>
      <c r="M4" s="111" t="s">
        <v>344</v>
      </c>
      <c r="N4" s="111" t="s">
        <v>345</v>
      </c>
      <c r="O4" s="112" t="s">
        <v>14</v>
      </c>
      <c r="P4" s="112" t="s">
        <v>339</v>
      </c>
      <c r="Q4" s="96">
        <v>2</v>
      </c>
      <c r="R4" s="96">
        <v>3</v>
      </c>
      <c r="S4" s="121" t="s">
        <v>488</v>
      </c>
      <c r="T4" s="121" t="s">
        <v>489</v>
      </c>
      <c r="U4" s="122" t="s">
        <v>14</v>
      </c>
      <c r="V4" s="123" t="s">
        <v>485</v>
      </c>
      <c r="W4" s="102">
        <v>2</v>
      </c>
      <c r="X4" s="102">
        <v>3</v>
      </c>
      <c r="AB4" s="130">
        <v>1</v>
      </c>
      <c r="AC4" s="130" t="s">
        <v>485</v>
      </c>
      <c r="AD4" s="130">
        <v>24.17</v>
      </c>
    </row>
    <row r="5" spans="1:30" ht="15">
      <c r="A5" s="84" t="s">
        <v>17</v>
      </c>
      <c r="B5" s="84" t="s">
        <v>18</v>
      </c>
      <c r="C5" s="85" t="s">
        <v>14</v>
      </c>
      <c r="D5" s="85" t="s">
        <v>9</v>
      </c>
      <c r="E5" s="86">
        <v>3</v>
      </c>
      <c r="F5" s="86">
        <v>3</v>
      </c>
      <c r="G5" s="94" t="s">
        <v>187</v>
      </c>
      <c r="H5" s="94" t="s">
        <v>188</v>
      </c>
      <c r="I5" s="95" t="s">
        <v>14</v>
      </c>
      <c r="J5" s="95" t="s">
        <v>180</v>
      </c>
      <c r="K5" s="96">
        <v>3</v>
      </c>
      <c r="L5" s="96">
        <v>3</v>
      </c>
      <c r="M5" s="113" t="s">
        <v>248</v>
      </c>
      <c r="N5" s="113" t="s">
        <v>346</v>
      </c>
      <c r="O5" s="114" t="s">
        <v>14</v>
      </c>
      <c r="P5" s="114" t="s">
        <v>340</v>
      </c>
      <c r="Q5" s="102">
        <v>3</v>
      </c>
      <c r="R5" s="102">
        <v>3</v>
      </c>
      <c r="S5" s="117" t="s">
        <v>96</v>
      </c>
      <c r="T5" s="117" t="s">
        <v>490</v>
      </c>
      <c r="U5" s="118" t="s">
        <v>14</v>
      </c>
      <c r="V5" s="118" t="s">
        <v>483</v>
      </c>
      <c r="W5" s="93">
        <v>3</v>
      </c>
      <c r="X5" s="93">
        <v>3</v>
      </c>
      <c r="AB5" s="131">
        <v>2</v>
      </c>
      <c r="AC5" s="131" t="s">
        <v>341</v>
      </c>
      <c r="AD5" s="131">
        <v>22.2</v>
      </c>
    </row>
    <row r="6" spans="1:30" ht="15">
      <c r="A6" s="87" t="s">
        <v>19</v>
      </c>
      <c r="B6" s="87" t="s">
        <v>20</v>
      </c>
      <c r="C6" s="88" t="s">
        <v>14</v>
      </c>
      <c r="D6" s="88" t="s">
        <v>11</v>
      </c>
      <c r="E6" s="89">
        <v>4</v>
      </c>
      <c r="F6" s="89">
        <v>3</v>
      </c>
      <c r="G6" s="80" t="s">
        <v>189</v>
      </c>
      <c r="H6" s="80" t="s">
        <v>190</v>
      </c>
      <c r="I6" s="81" t="s">
        <v>14</v>
      </c>
      <c r="J6" s="82" t="s">
        <v>178</v>
      </c>
      <c r="K6" s="90">
        <v>4</v>
      </c>
      <c r="L6" s="90">
        <v>3</v>
      </c>
      <c r="M6" s="113" t="s">
        <v>347</v>
      </c>
      <c r="N6" s="113" t="s">
        <v>348</v>
      </c>
      <c r="O6" s="114" t="s">
        <v>14</v>
      </c>
      <c r="P6" s="114" t="s">
        <v>340</v>
      </c>
      <c r="Q6" s="102">
        <v>4</v>
      </c>
      <c r="R6" s="102">
        <v>3</v>
      </c>
      <c r="S6" s="117" t="s">
        <v>119</v>
      </c>
      <c r="T6" s="117" t="s">
        <v>491</v>
      </c>
      <c r="U6" s="118" t="s">
        <v>14</v>
      </c>
      <c r="V6" s="118" t="s">
        <v>483</v>
      </c>
      <c r="W6" s="93">
        <v>4</v>
      </c>
      <c r="X6" s="93">
        <v>3</v>
      </c>
      <c r="AB6" s="131">
        <v>3</v>
      </c>
      <c r="AC6" s="131" t="s">
        <v>340</v>
      </c>
      <c r="AD6" s="131">
        <v>21.95</v>
      </c>
    </row>
    <row r="7" spans="1:30" ht="15">
      <c r="A7" s="80" t="s">
        <v>21</v>
      </c>
      <c r="B7" s="80" t="s">
        <v>22</v>
      </c>
      <c r="C7" s="81" t="s">
        <v>14</v>
      </c>
      <c r="D7" s="82" t="s">
        <v>8</v>
      </c>
      <c r="E7" s="83">
        <v>5</v>
      </c>
      <c r="F7" s="83">
        <v>3</v>
      </c>
      <c r="G7" s="94" t="s">
        <v>191</v>
      </c>
      <c r="H7" s="94" t="s">
        <v>192</v>
      </c>
      <c r="I7" s="95" t="s">
        <v>14</v>
      </c>
      <c r="J7" s="95" t="s">
        <v>180</v>
      </c>
      <c r="K7" s="96">
        <v>5</v>
      </c>
      <c r="L7" s="96">
        <v>3</v>
      </c>
      <c r="M7" s="111" t="s">
        <v>349</v>
      </c>
      <c r="N7" s="111" t="s">
        <v>350</v>
      </c>
      <c r="O7" s="112" t="s">
        <v>14</v>
      </c>
      <c r="P7" s="112" t="s">
        <v>339</v>
      </c>
      <c r="Q7" s="96">
        <v>5</v>
      </c>
      <c r="R7" s="96">
        <v>3</v>
      </c>
      <c r="S7" s="119" t="s">
        <v>492</v>
      </c>
      <c r="T7" s="119" t="s">
        <v>493</v>
      </c>
      <c r="U7" s="120" t="s">
        <v>14</v>
      </c>
      <c r="V7" s="120" t="s">
        <v>484</v>
      </c>
      <c r="W7" s="96">
        <v>5</v>
      </c>
      <c r="X7" s="96">
        <v>3</v>
      </c>
      <c r="AB7" s="130">
        <v>4</v>
      </c>
      <c r="AC7" s="130" t="s">
        <v>482</v>
      </c>
      <c r="AD7" s="130">
        <v>20.61</v>
      </c>
    </row>
    <row r="8" spans="1:30" ht="15">
      <c r="A8" s="80" t="s">
        <v>23</v>
      </c>
      <c r="B8" s="80" t="s">
        <v>24</v>
      </c>
      <c r="C8" s="81" t="s">
        <v>14</v>
      </c>
      <c r="D8" s="82" t="s">
        <v>8</v>
      </c>
      <c r="E8" s="83">
        <v>6</v>
      </c>
      <c r="F8" s="83">
        <v>3</v>
      </c>
      <c r="G8" s="91" t="s">
        <v>193</v>
      </c>
      <c r="H8" s="91" t="s">
        <v>194</v>
      </c>
      <c r="I8" s="92" t="s">
        <v>14</v>
      </c>
      <c r="J8" s="92" t="s">
        <v>179</v>
      </c>
      <c r="K8" s="93">
        <v>6</v>
      </c>
      <c r="L8" s="93">
        <v>3</v>
      </c>
      <c r="M8" s="115" t="s">
        <v>351</v>
      </c>
      <c r="N8" s="115" t="s">
        <v>352</v>
      </c>
      <c r="O8" s="116" t="s">
        <v>14</v>
      </c>
      <c r="P8" s="116" t="s">
        <v>341</v>
      </c>
      <c r="Q8" s="105">
        <v>6</v>
      </c>
      <c r="R8" s="105">
        <v>3</v>
      </c>
      <c r="S8" s="119" t="s">
        <v>494</v>
      </c>
      <c r="T8" s="119" t="s">
        <v>495</v>
      </c>
      <c r="U8" s="120" t="s">
        <v>14</v>
      </c>
      <c r="V8" s="120" t="s">
        <v>484</v>
      </c>
      <c r="W8" s="96">
        <v>6</v>
      </c>
      <c r="X8" s="96">
        <v>3</v>
      </c>
      <c r="AB8" s="131">
        <v>5</v>
      </c>
      <c r="AC8" s="131" t="s">
        <v>338</v>
      </c>
      <c r="AD8" s="131">
        <v>20.3</v>
      </c>
    </row>
    <row r="9" spans="1:30" ht="15">
      <c r="A9" s="84" t="s">
        <v>25</v>
      </c>
      <c r="B9" s="84" t="s">
        <v>26</v>
      </c>
      <c r="C9" s="85" t="s">
        <v>14</v>
      </c>
      <c r="D9" s="85" t="s">
        <v>9</v>
      </c>
      <c r="E9" s="86">
        <v>7</v>
      </c>
      <c r="F9" s="86">
        <v>3</v>
      </c>
      <c r="G9" s="80" t="s">
        <v>195</v>
      </c>
      <c r="H9" s="80" t="s">
        <v>196</v>
      </c>
      <c r="I9" s="81" t="s">
        <v>14</v>
      </c>
      <c r="J9" s="82" t="s">
        <v>178</v>
      </c>
      <c r="K9" s="90">
        <v>7</v>
      </c>
      <c r="L9" s="90">
        <v>3</v>
      </c>
      <c r="M9" s="111" t="s">
        <v>353</v>
      </c>
      <c r="N9" s="111" t="s">
        <v>354</v>
      </c>
      <c r="O9" s="112" t="s">
        <v>14</v>
      </c>
      <c r="P9" s="112" t="s">
        <v>339</v>
      </c>
      <c r="Q9" s="96">
        <v>7</v>
      </c>
      <c r="R9" s="96">
        <v>3</v>
      </c>
      <c r="S9" s="121" t="s">
        <v>496</v>
      </c>
      <c r="T9" s="121" t="s">
        <v>208</v>
      </c>
      <c r="U9" s="122" t="s">
        <v>14</v>
      </c>
      <c r="V9" s="123" t="s">
        <v>485</v>
      </c>
      <c r="W9" s="102">
        <v>7</v>
      </c>
      <c r="X9" s="102">
        <v>3</v>
      </c>
      <c r="AB9" s="131">
        <v>6</v>
      </c>
      <c r="AC9" s="131" t="s">
        <v>339</v>
      </c>
      <c r="AD9" s="131">
        <v>19.37</v>
      </c>
    </row>
    <row r="10" spans="1:30" ht="15">
      <c r="A10" s="87" t="s">
        <v>27</v>
      </c>
      <c r="B10" s="87" t="s">
        <v>28</v>
      </c>
      <c r="C10" s="88" t="s">
        <v>14</v>
      </c>
      <c r="D10" s="88" t="s">
        <v>11</v>
      </c>
      <c r="E10" s="89">
        <v>8</v>
      </c>
      <c r="F10" s="89">
        <v>3</v>
      </c>
      <c r="G10" s="91" t="s">
        <v>197</v>
      </c>
      <c r="H10" s="91" t="s">
        <v>198</v>
      </c>
      <c r="I10" s="92" t="s">
        <v>14</v>
      </c>
      <c r="J10" s="92" t="s">
        <v>179</v>
      </c>
      <c r="K10" s="93">
        <v>8</v>
      </c>
      <c r="L10" s="93">
        <v>3</v>
      </c>
      <c r="M10" s="106" t="s">
        <v>355</v>
      </c>
      <c r="N10" s="106" t="s">
        <v>71</v>
      </c>
      <c r="O10" s="107" t="s">
        <v>14</v>
      </c>
      <c r="P10" s="107" t="s">
        <v>337</v>
      </c>
      <c r="Q10" s="90">
        <v>8</v>
      </c>
      <c r="R10" s="90">
        <v>3</v>
      </c>
      <c r="S10" s="80" t="s">
        <v>33</v>
      </c>
      <c r="T10" s="80" t="s">
        <v>497</v>
      </c>
      <c r="U10" s="81" t="s">
        <v>14</v>
      </c>
      <c r="V10" s="82" t="s">
        <v>482</v>
      </c>
      <c r="W10" s="90">
        <v>8</v>
      </c>
      <c r="X10" s="90">
        <v>3</v>
      </c>
      <c r="AB10" s="133">
        <v>7</v>
      </c>
      <c r="AC10" s="133" t="s">
        <v>180</v>
      </c>
      <c r="AD10" s="133">
        <v>18.809999999999999</v>
      </c>
    </row>
    <row r="11" spans="1:30" ht="15">
      <c r="A11" s="87" t="s">
        <v>29</v>
      </c>
      <c r="B11" s="87" t="s">
        <v>30</v>
      </c>
      <c r="C11" s="88" t="s">
        <v>14</v>
      </c>
      <c r="D11" s="88" t="s">
        <v>11</v>
      </c>
      <c r="E11" s="89">
        <v>9</v>
      </c>
      <c r="F11" s="89">
        <v>3</v>
      </c>
      <c r="G11" s="80" t="s">
        <v>199</v>
      </c>
      <c r="H11" s="80" t="s">
        <v>200</v>
      </c>
      <c r="I11" s="81" t="s">
        <v>14</v>
      </c>
      <c r="J11" s="82" t="s">
        <v>178</v>
      </c>
      <c r="K11" s="90">
        <v>9</v>
      </c>
      <c r="L11" s="90">
        <v>3</v>
      </c>
      <c r="M11" s="113" t="s">
        <v>356</v>
      </c>
      <c r="N11" s="113" t="s">
        <v>357</v>
      </c>
      <c r="O11" s="114" t="s">
        <v>14</v>
      </c>
      <c r="P11" s="114" t="s">
        <v>340</v>
      </c>
      <c r="Q11" s="102">
        <v>9</v>
      </c>
      <c r="R11" s="102">
        <v>3</v>
      </c>
      <c r="S11" s="121" t="s">
        <v>496</v>
      </c>
      <c r="T11" s="121" t="s">
        <v>209</v>
      </c>
      <c r="U11" s="122" t="s">
        <v>14</v>
      </c>
      <c r="V11" s="123" t="s">
        <v>485</v>
      </c>
      <c r="W11" s="102">
        <v>9</v>
      </c>
      <c r="X11" s="102">
        <v>3</v>
      </c>
      <c r="AB11" s="132">
        <v>8</v>
      </c>
      <c r="AC11" s="132" t="s">
        <v>11</v>
      </c>
      <c r="AD11" s="132">
        <v>16.62</v>
      </c>
    </row>
    <row r="12" spans="1:30" ht="15">
      <c r="A12" s="80" t="s">
        <v>31</v>
      </c>
      <c r="B12" s="80" t="s">
        <v>32</v>
      </c>
      <c r="C12" s="81" t="s">
        <v>14</v>
      </c>
      <c r="D12" s="82" t="s">
        <v>8</v>
      </c>
      <c r="E12" s="83">
        <v>10</v>
      </c>
      <c r="F12" s="83">
        <v>3</v>
      </c>
      <c r="G12" s="80" t="s">
        <v>201</v>
      </c>
      <c r="H12" s="80" t="s">
        <v>36</v>
      </c>
      <c r="I12" s="81" t="s">
        <v>14</v>
      </c>
      <c r="J12" s="82" t="s">
        <v>178</v>
      </c>
      <c r="K12" s="90">
        <v>10</v>
      </c>
      <c r="L12" s="90">
        <v>3</v>
      </c>
      <c r="M12" s="108" t="s">
        <v>358</v>
      </c>
      <c r="N12" s="108" t="s">
        <v>359</v>
      </c>
      <c r="O12" s="109" t="s">
        <v>14</v>
      </c>
      <c r="P12" s="110" t="s">
        <v>338</v>
      </c>
      <c r="Q12" s="93">
        <v>10</v>
      </c>
      <c r="R12" s="93">
        <v>3</v>
      </c>
      <c r="S12" s="117" t="s">
        <v>498</v>
      </c>
      <c r="T12" s="117" t="s">
        <v>30</v>
      </c>
      <c r="U12" s="118" t="s">
        <v>14</v>
      </c>
      <c r="V12" s="118" t="s">
        <v>483</v>
      </c>
      <c r="W12" s="93">
        <v>10</v>
      </c>
      <c r="X12" s="93">
        <v>3</v>
      </c>
      <c r="AB12" s="131">
        <v>9</v>
      </c>
      <c r="AC12" s="131" t="s">
        <v>337</v>
      </c>
      <c r="AD12" s="131">
        <v>16.47</v>
      </c>
    </row>
    <row r="13" spans="1:30" ht="15">
      <c r="A13" s="84" t="s">
        <v>33</v>
      </c>
      <c r="B13" s="84" t="s">
        <v>34</v>
      </c>
      <c r="C13" s="85" t="s">
        <v>14</v>
      </c>
      <c r="D13" s="85" t="s">
        <v>9</v>
      </c>
      <c r="E13" s="86">
        <v>11</v>
      </c>
      <c r="F13" s="86">
        <v>3</v>
      </c>
      <c r="G13" s="94" t="s">
        <v>202</v>
      </c>
      <c r="H13" s="94" t="s">
        <v>36</v>
      </c>
      <c r="I13" s="95" t="s">
        <v>14</v>
      </c>
      <c r="J13" s="95" t="s">
        <v>180</v>
      </c>
      <c r="K13" s="96">
        <v>11</v>
      </c>
      <c r="L13" s="96">
        <v>3</v>
      </c>
      <c r="M13" s="115" t="s">
        <v>360</v>
      </c>
      <c r="N13" s="115" t="s">
        <v>361</v>
      </c>
      <c r="O13" s="116" t="s">
        <v>14</v>
      </c>
      <c r="P13" s="116" t="s">
        <v>341</v>
      </c>
      <c r="Q13" s="105">
        <v>11</v>
      </c>
      <c r="R13" s="105">
        <v>3</v>
      </c>
      <c r="S13" s="121" t="s">
        <v>499</v>
      </c>
      <c r="T13" s="121" t="s">
        <v>500</v>
      </c>
      <c r="U13" s="122" t="s">
        <v>14</v>
      </c>
      <c r="V13" s="123" t="s">
        <v>485</v>
      </c>
      <c r="W13" s="102">
        <v>11</v>
      </c>
      <c r="X13" s="102">
        <v>3</v>
      </c>
      <c r="AB13" s="133">
        <v>10</v>
      </c>
      <c r="AC13" s="133" t="s">
        <v>178</v>
      </c>
      <c r="AD13" s="133">
        <v>15.91</v>
      </c>
    </row>
    <row r="14" spans="1:30" ht="15">
      <c r="A14" s="80" t="s">
        <v>35</v>
      </c>
      <c r="B14" s="80" t="s">
        <v>36</v>
      </c>
      <c r="C14" s="81" t="s">
        <v>14</v>
      </c>
      <c r="D14" s="82" t="s">
        <v>8</v>
      </c>
      <c r="E14" s="83">
        <v>12</v>
      </c>
      <c r="F14" s="83">
        <v>3</v>
      </c>
      <c r="G14" s="80" t="s">
        <v>203</v>
      </c>
      <c r="H14" s="80" t="s">
        <v>204</v>
      </c>
      <c r="I14" s="81" t="s">
        <v>14</v>
      </c>
      <c r="J14" s="82" t="s">
        <v>178</v>
      </c>
      <c r="K14" s="90">
        <v>12</v>
      </c>
      <c r="L14" s="90">
        <v>3</v>
      </c>
      <c r="M14" s="115" t="s">
        <v>269</v>
      </c>
      <c r="N14" s="115" t="s">
        <v>362</v>
      </c>
      <c r="O14" s="116" t="s">
        <v>14</v>
      </c>
      <c r="P14" s="116" t="s">
        <v>341</v>
      </c>
      <c r="Q14" s="105">
        <v>12</v>
      </c>
      <c r="R14" s="105">
        <v>3</v>
      </c>
      <c r="S14" s="121" t="s">
        <v>501</v>
      </c>
      <c r="T14" s="121" t="s">
        <v>222</v>
      </c>
      <c r="U14" s="122" t="s">
        <v>14</v>
      </c>
      <c r="V14" s="123" t="s">
        <v>485</v>
      </c>
      <c r="W14" s="102">
        <v>12</v>
      </c>
      <c r="X14" s="102">
        <v>3</v>
      </c>
      <c r="AB14" s="133">
        <v>11</v>
      </c>
      <c r="AC14" s="133" t="s">
        <v>179</v>
      </c>
      <c r="AD14" s="133">
        <v>15.33</v>
      </c>
    </row>
    <row r="15" spans="1:30" ht="15">
      <c r="A15" s="80" t="s">
        <v>37</v>
      </c>
      <c r="B15" s="80" t="s">
        <v>38</v>
      </c>
      <c r="C15" s="81" t="s">
        <v>14</v>
      </c>
      <c r="D15" s="82" t="s">
        <v>8</v>
      </c>
      <c r="E15" s="83">
        <v>13</v>
      </c>
      <c r="F15" s="83">
        <v>3</v>
      </c>
      <c r="G15" s="94" t="s">
        <v>205</v>
      </c>
      <c r="H15" s="94" t="s">
        <v>206</v>
      </c>
      <c r="I15" s="95" t="s">
        <v>14</v>
      </c>
      <c r="J15" s="95" t="s">
        <v>180</v>
      </c>
      <c r="K15" s="96">
        <v>13</v>
      </c>
      <c r="L15" s="96">
        <v>3</v>
      </c>
      <c r="M15" s="113" t="s">
        <v>363</v>
      </c>
      <c r="N15" s="113" t="s">
        <v>364</v>
      </c>
      <c r="O15" s="114" t="s">
        <v>14</v>
      </c>
      <c r="P15" s="114" t="s">
        <v>340</v>
      </c>
      <c r="Q15" s="102">
        <v>13</v>
      </c>
      <c r="R15" s="102">
        <v>3</v>
      </c>
      <c r="S15" s="80" t="s">
        <v>502</v>
      </c>
      <c r="T15" s="80" t="s">
        <v>503</v>
      </c>
      <c r="U15" s="81" t="s">
        <v>14</v>
      </c>
      <c r="V15" s="82" t="s">
        <v>482</v>
      </c>
      <c r="W15" s="90">
        <v>13</v>
      </c>
      <c r="X15" s="90">
        <v>3</v>
      </c>
      <c r="AB15" s="130">
        <v>12</v>
      </c>
      <c r="AC15" s="130" t="s">
        <v>483</v>
      </c>
      <c r="AD15" s="130">
        <v>14.3</v>
      </c>
    </row>
    <row r="16" spans="1:30" ht="15">
      <c r="A16" s="80" t="s">
        <v>39</v>
      </c>
      <c r="B16" s="80" t="s">
        <v>40</v>
      </c>
      <c r="C16" s="81" t="s">
        <v>14</v>
      </c>
      <c r="D16" s="82" t="s">
        <v>8</v>
      </c>
      <c r="E16" s="83">
        <v>14</v>
      </c>
      <c r="F16" s="83">
        <v>3</v>
      </c>
      <c r="G16" s="94" t="s">
        <v>207</v>
      </c>
      <c r="H16" s="94" t="s">
        <v>190</v>
      </c>
      <c r="I16" s="95" t="s">
        <v>14</v>
      </c>
      <c r="J16" s="95" t="s">
        <v>180</v>
      </c>
      <c r="K16" s="96">
        <v>14</v>
      </c>
      <c r="L16" s="96">
        <v>3</v>
      </c>
      <c r="M16" s="106" t="s">
        <v>365</v>
      </c>
      <c r="N16" s="106" t="s">
        <v>366</v>
      </c>
      <c r="O16" s="107" t="s">
        <v>14</v>
      </c>
      <c r="P16" s="107" t="s">
        <v>337</v>
      </c>
      <c r="Q16" s="90">
        <v>14</v>
      </c>
      <c r="R16" s="90">
        <v>3</v>
      </c>
      <c r="S16" s="121" t="s">
        <v>504</v>
      </c>
      <c r="T16" s="121" t="s">
        <v>505</v>
      </c>
      <c r="U16" s="122" t="s">
        <v>14</v>
      </c>
      <c r="V16" s="123" t="s">
        <v>485</v>
      </c>
      <c r="W16" s="102">
        <v>14</v>
      </c>
      <c r="X16" s="102">
        <v>3</v>
      </c>
      <c r="AB16" s="130">
        <v>13</v>
      </c>
      <c r="AC16" s="130" t="s">
        <v>484</v>
      </c>
      <c r="AD16" s="130">
        <v>14.3</v>
      </c>
    </row>
    <row r="17" spans="1:30" ht="15">
      <c r="A17" s="84" t="s">
        <v>41</v>
      </c>
      <c r="B17" s="84" t="s">
        <v>38</v>
      </c>
      <c r="C17" s="85" t="s">
        <v>14</v>
      </c>
      <c r="D17" s="85" t="s">
        <v>9</v>
      </c>
      <c r="E17" s="86">
        <v>15</v>
      </c>
      <c r="F17" s="86">
        <v>3</v>
      </c>
      <c r="G17" s="91" t="s">
        <v>131</v>
      </c>
      <c r="H17" s="91" t="s">
        <v>208</v>
      </c>
      <c r="I17" s="92" t="s">
        <v>14</v>
      </c>
      <c r="J17" s="92" t="s">
        <v>179</v>
      </c>
      <c r="K17" s="93">
        <v>15</v>
      </c>
      <c r="L17" s="93">
        <v>3</v>
      </c>
      <c r="M17" s="108" t="s">
        <v>195</v>
      </c>
      <c r="N17" s="108" t="s">
        <v>186</v>
      </c>
      <c r="O17" s="109" t="s">
        <v>14</v>
      </c>
      <c r="P17" s="110" t="s">
        <v>338</v>
      </c>
      <c r="Q17" s="93">
        <v>15</v>
      </c>
      <c r="R17" s="93">
        <v>3</v>
      </c>
      <c r="S17" s="119" t="s">
        <v>506</v>
      </c>
      <c r="T17" s="119" t="s">
        <v>507</v>
      </c>
      <c r="U17" s="120" t="s">
        <v>14</v>
      </c>
      <c r="V17" s="120" t="s">
        <v>484</v>
      </c>
      <c r="W17" s="96">
        <v>15</v>
      </c>
      <c r="X17" s="96">
        <v>3</v>
      </c>
      <c r="AB17" s="133">
        <v>14</v>
      </c>
      <c r="AC17" s="133" t="s">
        <v>182</v>
      </c>
      <c r="AD17" s="133">
        <v>14.29</v>
      </c>
    </row>
    <row r="18" spans="1:30" ht="15">
      <c r="A18" s="84" t="s">
        <v>42</v>
      </c>
      <c r="B18" s="84" t="s">
        <v>43</v>
      </c>
      <c r="C18" s="85" t="s">
        <v>14</v>
      </c>
      <c r="D18" s="85" t="s">
        <v>9</v>
      </c>
      <c r="E18" s="86">
        <v>16</v>
      </c>
      <c r="F18" s="86">
        <v>3</v>
      </c>
      <c r="G18" s="103" t="s">
        <v>51</v>
      </c>
      <c r="H18" s="103" t="s">
        <v>209</v>
      </c>
      <c r="I18" s="104" t="s">
        <v>14</v>
      </c>
      <c r="J18" s="104" t="s">
        <v>182</v>
      </c>
      <c r="K18" s="105">
        <v>16</v>
      </c>
      <c r="L18" s="105">
        <v>2</v>
      </c>
      <c r="M18" s="111" t="s">
        <v>367</v>
      </c>
      <c r="N18" s="111" t="s">
        <v>368</v>
      </c>
      <c r="O18" s="112" t="s">
        <v>14</v>
      </c>
      <c r="P18" s="112" t="s">
        <v>339</v>
      </c>
      <c r="Q18" s="96">
        <v>16</v>
      </c>
      <c r="R18" s="96">
        <v>3</v>
      </c>
      <c r="S18" s="127" t="s">
        <v>395</v>
      </c>
      <c r="T18" s="127" t="s">
        <v>508</v>
      </c>
      <c r="U18" s="128" t="s">
        <v>14</v>
      </c>
      <c r="V18" s="128" t="s">
        <v>482</v>
      </c>
      <c r="W18" s="90">
        <v>16</v>
      </c>
      <c r="X18" s="90">
        <v>3</v>
      </c>
      <c r="AB18" s="132">
        <v>15</v>
      </c>
      <c r="AC18" s="132" t="s">
        <v>8</v>
      </c>
      <c r="AD18" s="132">
        <v>14.24</v>
      </c>
    </row>
    <row r="19" spans="1:30" ht="15">
      <c r="A19" s="87" t="s">
        <v>44</v>
      </c>
      <c r="B19" s="87" t="s">
        <v>45</v>
      </c>
      <c r="C19" s="88" t="s">
        <v>14</v>
      </c>
      <c r="D19" s="88" t="s">
        <v>11</v>
      </c>
      <c r="E19" s="89">
        <v>17</v>
      </c>
      <c r="F19" s="89">
        <v>3</v>
      </c>
      <c r="G19" s="80" t="s">
        <v>210</v>
      </c>
      <c r="H19" s="80" t="s">
        <v>211</v>
      </c>
      <c r="I19" s="81" t="s">
        <v>14</v>
      </c>
      <c r="J19" s="82" t="s">
        <v>178</v>
      </c>
      <c r="K19" s="90">
        <v>17</v>
      </c>
      <c r="L19" s="90">
        <v>2</v>
      </c>
      <c r="M19" s="111" t="s">
        <v>369</v>
      </c>
      <c r="N19" s="111" t="s">
        <v>370</v>
      </c>
      <c r="O19" s="112" t="s">
        <v>14</v>
      </c>
      <c r="P19" s="112" t="s">
        <v>339</v>
      </c>
      <c r="Q19" s="96">
        <v>17</v>
      </c>
      <c r="R19" s="96">
        <v>3</v>
      </c>
      <c r="S19" s="119" t="s">
        <v>509</v>
      </c>
      <c r="T19" s="119" t="s">
        <v>510</v>
      </c>
      <c r="U19" s="120" t="s">
        <v>14</v>
      </c>
      <c r="V19" s="120" t="s">
        <v>484</v>
      </c>
      <c r="W19" s="96">
        <v>17</v>
      </c>
      <c r="X19" s="96">
        <v>3</v>
      </c>
      <c r="AB19" s="132">
        <v>16</v>
      </c>
      <c r="AC19" s="132" t="s">
        <v>9</v>
      </c>
      <c r="AD19" s="132">
        <v>13.83</v>
      </c>
    </row>
    <row r="20" spans="1:30" ht="15">
      <c r="A20" s="97" t="s">
        <v>46</v>
      </c>
      <c r="B20" s="97" t="s">
        <v>47</v>
      </c>
      <c r="C20" s="98" t="s">
        <v>14</v>
      </c>
      <c r="D20" s="98" t="s">
        <v>10</v>
      </c>
      <c r="E20" s="99">
        <v>18</v>
      </c>
      <c r="F20" s="99">
        <v>2</v>
      </c>
      <c r="G20" s="103" t="s">
        <v>212</v>
      </c>
      <c r="H20" s="103" t="s">
        <v>213</v>
      </c>
      <c r="I20" s="104" t="s">
        <v>14</v>
      </c>
      <c r="J20" s="104" t="s">
        <v>182</v>
      </c>
      <c r="K20" s="105">
        <v>18</v>
      </c>
      <c r="L20" s="105">
        <v>2</v>
      </c>
      <c r="M20" s="113" t="s">
        <v>371</v>
      </c>
      <c r="N20" s="113" t="s">
        <v>372</v>
      </c>
      <c r="O20" s="114" t="s">
        <v>14</v>
      </c>
      <c r="P20" s="114" t="s">
        <v>340</v>
      </c>
      <c r="Q20" s="102">
        <v>18</v>
      </c>
      <c r="R20" s="102">
        <v>3</v>
      </c>
      <c r="S20" s="80" t="s">
        <v>100</v>
      </c>
      <c r="T20" s="80" t="s">
        <v>511</v>
      </c>
      <c r="U20" s="81" t="s">
        <v>14</v>
      </c>
      <c r="V20" s="82" t="s">
        <v>482</v>
      </c>
      <c r="W20" s="90">
        <v>18</v>
      </c>
      <c r="X20" s="90">
        <v>3</v>
      </c>
      <c r="AB20" s="132">
        <v>17</v>
      </c>
      <c r="AC20" s="132" t="s">
        <v>10</v>
      </c>
      <c r="AD20" s="132">
        <v>12.24</v>
      </c>
    </row>
    <row r="21" spans="1:30" ht="15">
      <c r="A21" s="80" t="s">
        <v>48</v>
      </c>
      <c r="B21" s="80" t="s">
        <v>32</v>
      </c>
      <c r="C21" s="81" t="s">
        <v>14</v>
      </c>
      <c r="D21" s="82" t="s">
        <v>8</v>
      </c>
      <c r="E21" s="83">
        <v>19</v>
      </c>
      <c r="F21" s="83">
        <v>2</v>
      </c>
      <c r="G21" s="94" t="s">
        <v>214</v>
      </c>
      <c r="H21" s="94" t="s">
        <v>215</v>
      </c>
      <c r="I21" s="95" t="s">
        <v>14</v>
      </c>
      <c r="J21" s="95" t="s">
        <v>180</v>
      </c>
      <c r="K21" s="96">
        <v>19</v>
      </c>
      <c r="L21" s="96">
        <v>2</v>
      </c>
      <c r="M21" s="108" t="s">
        <v>373</v>
      </c>
      <c r="N21" s="108" t="s">
        <v>28</v>
      </c>
      <c r="O21" s="109" t="s">
        <v>14</v>
      </c>
      <c r="P21" s="110" t="s">
        <v>338</v>
      </c>
      <c r="Q21" s="93">
        <v>19</v>
      </c>
      <c r="R21" s="93">
        <v>3</v>
      </c>
      <c r="S21" s="119" t="s">
        <v>512</v>
      </c>
      <c r="T21" s="119" t="s">
        <v>372</v>
      </c>
      <c r="U21" s="120" t="s">
        <v>14</v>
      </c>
      <c r="V21" s="120" t="s">
        <v>484</v>
      </c>
      <c r="W21" s="96">
        <v>19</v>
      </c>
      <c r="X21" s="96">
        <v>3</v>
      </c>
      <c r="AB21" s="133">
        <v>18</v>
      </c>
      <c r="AC21" s="133" t="s">
        <v>181</v>
      </c>
      <c r="AD21" s="133">
        <v>8.2100000000000009</v>
      </c>
    </row>
    <row r="22" spans="1:30" ht="14.25">
      <c r="A22" s="80" t="s">
        <v>49</v>
      </c>
      <c r="B22" s="80" t="s">
        <v>50</v>
      </c>
      <c r="C22" s="81" t="s">
        <v>14</v>
      </c>
      <c r="D22" s="82" t="s">
        <v>8</v>
      </c>
      <c r="E22" s="83">
        <v>20</v>
      </c>
      <c r="F22" s="83">
        <v>2</v>
      </c>
      <c r="G22" s="91" t="s">
        <v>216</v>
      </c>
      <c r="H22" s="91" t="s">
        <v>217</v>
      </c>
      <c r="I22" s="92" t="s">
        <v>14</v>
      </c>
      <c r="J22" s="92" t="s">
        <v>179</v>
      </c>
      <c r="K22" s="93">
        <v>20</v>
      </c>
      <c r="L22" s="93">
        <v>2</v>
      </c>
      <c r="M22" s="115" t="s">
        <v>374</v>
      </c>
      <c r="N22" s="115" t="s">
        <v>375</v>
      </c>
      <c r="O22" s="116" t="s">
        <v>14</v>
      </c>
      <c r="P22" s="116" t="s">
        <v>341</v>
      </c>
      <c r="Q22" s="105">
        <v>20</v>
      </c>
      <c r="R22" s="105">
        <v>3</v>
      </c>
      <c r="S22" s="121" t="s">
        <v>285</v>
      </c>
      <c r="T22" s="121" t="s">
        <v>32</v>
      </c>
      <c r="U22" s="122" t="s">
        <v>14</v>
      </c>
      <c r="V22" s="123" t="s">
        <v>485</v>
      </c>
      <c r="W22" s="102">
        <v>20</v>
      </c>
      <c r="X22" s="102">
        <v>2</v>
      </c>
    </row>
    <row r="23" spans="1:30" ht="14.25">
      <c r="A23" s="97" t="s">
        <v>51</v>
      </c>
      <c r="B23" s="97" t="s">
        <v>52</v>
      </c>
      <c r="C23" s="98" t="s">
        <v>14</v>
      </c>
      <c r="D23" s="98" t="s">
        <v>10</v>
      </c>
      <c r="E23" s="99">
        <v>21</v>
      </c>
      <c r="F23" s="99">
        <v>2</v>
      </c>
      <c r="G23" s="91" t="s">
        <v>218</v>
      </c>
      <c r="H23" s="91" t="s">
        <v>190</v>
      </c>
      <c r="I23" s="92" t="s">
        <v>14</v>
      </c>
      <c r="J23" s="92" t="s">
        <v>179</v>
      </c>
      <c r="K23" s="93">
        <v>21</v>
      </c>
      <c r="L23" s="93">
        <v>1</v>
      </c>
      <c r="M23" s="111" t="s">
        <v>376</v>
      </c>
      <c r="N23" s="111" t="s">
        <v>34</v>
      </c>
      <c r="O23" s="112" t="s">
        <v>14</v>
      </c>
      <c r="P23" s="112" t="s">
        <v>339</v>
      </c>
      <c r="Q23" s="96">
        <v>21</v>
      </c>
      <c r="R23" s="96">
        <v>3</v>
      </c>
      <c r="S23" s="119" t="s">
        <v>513</v>
      </c>
      <c r="T23" s="119" t="s">
        <v>66</v>
      </c>
      <c r="U23" s="120" t="s">
        <v>14</v>
      </c>
      <c r="V23" s="120" t="s">
        <v>484</v>
      </c>
      <c r="W23" s="96">
        <v>21</v>
      </c>
      <c r="X23" s="96">
        <v>2</v>
      </c>
    </row>
    <row r="24" spans="1:30" ht="14.25">
      <c r="A24" s="87" t="s">
        <v>53</v>
      </c>
      <c r="B24" s="87" t="s">
        <v>54</v>
      </c>
      <c r="C24" s="88" t="s">
        <v>14</v>
      </c>
      <c r="D24" s="88" t="s">
        <v>11</v>
      </c>
      <c r="E24" s="89">
        <v>22</v>
      </c>
      <c r="F24" s="89">
        <v>2</v>
      </c>
      <c r="G24" s="103" t="s">
        <v>219</v>
      </c>
      <c r="H24" s="103" t="s">
        <v>220</v>
      </c>
      <c r="I24" s="104" t="s">
        <v>14</v>
      </c>
      <c r="J24" s="104" t="s">
        <v>182</v>
      </c>
      <c r="K24" s="105">
        <v>22</v>
      </c>
      <c r="L24" s="105">
        <v>1</v>
      </c>
      <c r="M24" s="111" t="s">
        <v>156</v>
      </c>
      <c r="N24" s="111" t="s">
        <v>36</v>
      </c>
      <c r="O24" s="112" t="s">
        <v>14</v>
      </c>
      <c r="P24" s="112" t="s">
        <v>339</v>
      </c>
      <c r="Q24" s="96">
        <v>22</v>
      </c>
      <c r="R24" s="96">
        <v>3</v>
      </c>
      <c r="S24" s="119" t="s">
        <v>514</v>
      </c>
      <c r="T24" s="119" t="s">
        <v>247</v>
      </c>
      <c r="U24" s="120" t="s">
        <v>14</v>
      </c>
      <c r="V24" s="120" t="s">
        <v>484</v>
      </c>
      <c r="W24" s="96">
        <v>22</v>
      </c>
      <c r="X24" s="96">
        <v>2</v>
      </c>
    </row>
    <row r="25" spans="1:30" ht="14.25">
      <c r="A25" s="87" t="s">
        <v>55</v>
      </c>
      <c r="B25" s="87" t="s">
        <v>56</v>
      </c>
      <c r="C25" s="88" t="s">
        <v>14</v>
      </c>
      <c r="D25" s="88" t="s">
        <v>11</v>
      </c>
      <c r="E25" s="89">
        <v>23</v>
      </c>
      <c r="F25" s="89">
        <v>1</v>
      </c>
      <c r="G25" s="94" t="s">
        <v>221</v>
      </c>
      <c r="H25" s="94" t="s">
        <v>222</v>
      </c>
      <c r="I25" s="95" t="s">
        <v>14</v>
      </c>
      <c r="J25" s="95" t="s">
        <v>180</v>
      </c>
      <c r="K25" s="96">
        <v>23</v>
      </c>
      <c r="L25" s="96">
        <v>1</v>
      </c>
      <c r="M25" s="115" t="s">
        <v>377</v>
      </c>
      <c r="N25" s="115" t="s">
        <v>378</v>
      </c>
      <c r="O25" s="116" t="s">
        <v>14</v>
      </c>
      <c r="P25" s="116" t="s">
        <v>341</v>
      </c>
      <c r="Q25" s="105">
        <v>23</v>
      </c>
      <c r="R25" s="105">
        <v>3</v>
      </c>
      <c r="S25" s="80" t="s">
        <v>407</v>
      </c>
      <c r="T25" s="80" t="s">
        <v>515</v>
      </c>
      <c r="U25" s="81" t="s">
        <v>14</v>
      </c>
      <c r="V25" s="82" t="s">
        <v>482</v>
      </c>
      <c r="W25" s="90">
        <v>23</v>
      </c>
      <c r="X25" s="90">
        <v>2</v>
      </c>
    </row>
    <row r="26" spans="1:30" ht="14.25">
      <c r="A26" s="84" t="s">
        <v>57</v>
      </c>
      <c r="B26" s="84" t="s">
        <v>58</v>
      </c>
      <c r="C26" s="85" t="s">
        <v>14</v>
      </c>
      <c r="D26" s="85" t="s">
        <v>9</v>
      </c>
      <c r="E26" s="86">
        <v>24</v>
      </c>
      <c r="F26" s="86">
        <v>1</v>
      </c>
      <c r="G26" s="80" t="s">
        <v>223</v>
      </c>
      <c r="H26" s="80" t="s">
        <v>224</v>
      </c>
      <c r="I26" s="81" t="s">
        <v>14</v>
      </c>
      <c r="J26" s="82" t="s">
        <v>178</v>
      </c>
      <c r="K26" s="90">
        <v>24</v>
      </c>
      <c r="L26" s="90">
        <v>1</v>
      </c>
      <c r="M26" s="115" t="s">
        <v>379</v>
      </c>
      <c r="N26" s="115" t="s">
        <v>380</v>
      </c>
      <c r="O26" s="116" t="s">
        <v>14</v>
      </c>
      <c r="P26" s="116" t="s">
        <v>341</v>
      </c>
      <c r="Q26" s="105">
        <v>24</v>
      </c>
      <c r="R26" s="105">
        <v>3</v>
      </c>
      <c r="S26" s="117" t="s">
        <v>51</v>
      </c>
      <c r="T26" s="117" t="s">
        <v>516</v>
      </c>
      <c r="U26" s="118" t="s">
        <v>14</v>
      </c>
      <c r="V26" s="118" t="s">
        <v>483</v>
      </c>
      <c r="W26" s="93">
        <v>24</v>
      </c>
      <c r="X26" s="93">
        <v>2</v>
      </c>
    </row>
    <row r="27" spans="1:30" ht="14.25">
      <c r="A27" s="97" t="s">
        <v>59</v>
      </c>
      <c r="B27" s="97" t="s">
        <v>60</v>
      </c>
      <c r="C27" s="98" t="s">
        <v>14</v>
      </c>
      <c r="D27" s="98" t="s">
        <v>10</v>
      </c>
      <c r="E27" s="99">
        <v>25</v>
      </c>
      <c r="F27" s="99">
        <v>1</v>
      </c>
      <c r="G27" s="91" t="s">
        <v>225</v>
      </c>
      <c r="H27" s="91" t="s">
        <v>226</v>
      </c>
      <c r="I27" s="92" t="s">
        <v>14</v>
      </c>
      <c r="J27" s="92" t="s">
        <v>179</v>
      </c>
      <c r="K27" s="93">
        <v>25</v>
      </c>
      <c r="L27" s="93">
        <v>1</v>
      </c>
      <c r="M27" s="108" t="s">
        <v>381</v>
      </c>
      <c r="N27" s="108" t="s">
        <v>382</v>
      </c>
      <c r="O27" s="109" t="s">
        <v>14</v>
      </c>
      <c r="P27" s="110" t="s">
        <v>338</v>
      </c>
      <c r="Q27" s="93">
        <v>25</v>
      </c>
      <c r="R27" s="93">
        <v>3</v>
      </c>
      <c r="S27" s="119" t="s">
        <v>48</v>
      </c>
      <c r="T27" s="119" t="s">
        <v>517</v>
      </c>
      <c r="U27" s="120" t="s">
        <v>14</v>
      </c>
      <c r="V27" s="120" t="s">
        <v>484</v>
      </c>
      <c r="W27" s="96">
        <v>25</v>
      </c>
      <c r="X27" s="96">
        <v>2</v>
      </c>
    </row>
    <row r="28" spans="1:30" ht="14.25">
      <c r="A28" s="80" t="s">
        <v>61</v>
      </c>
      <c r="B28" s="80" t="s">
        <v>62</v>
      </c>
      <c r="C28" s="81" t="s">
        <v>14</v>
      </c>
      <c r="D28" s="82" t="s">
        <v>8</v>
      </c>
      <c r="E28" s="83">
        <v>26</v>
      </c>
      <c r="F28" s="83">
        <v>1</v>
      </c>
      <c r="G28" s="91" t="s">
        <v>227</v>
      </c>
      <c r="H28" s="91" t="s">
        <v>228</v>
      </c>
      <c r="I28" s="92" t="s">
        <v>14</v>
      </c>
      <c r="J28" s="92" t="s">
        <v>179</v>
      </c>
      <c r="K28" s="93">
        <v>26</v>
      </c>
      <c r="L28" s="93">
        <v>1</v>
      </c>
      <c r="M28" s="115" t="s">
        <v>383</v>
      </c>
      <c r="N28" s="115" t="s">
        <v>384</v>
      </c>
      <c r="O28" s="116" t="s">
        <v>14</v>
      </c>
      <c r="P28" s="116" t="s">
        <v>341</v>
      </c>
      <c r="Q28" s="105">
        <v>26</v>
      </c>
      <c r="R28" s="105">
        <v>3</v>
      </c>
      <c r="S28" s="119" t="s">
        <v>518</v>
      </c>
      <c r="T28" s="119" t="s">
        <v>519</v>
      </c>
      <c r="U28" s="120" t="s">
        <v>14</v>
      </c>
      <c r="V28" s="120" t="s">
        <v>484</v>
      </c>
      <c r="W28" s="96">
        <v>26</v>
      </c>
      <c r="X28" s="96">
        <v>2</v>
      </c>
    </row>
    <row r="29" spans="1:30" ht="14.25">
      <c r="A29" s="80" t="s">
        <v>63</v>
      </c>
      <c r="B29" s="80" t="s">
        <v>64</v>
      </c>
      <c r="C29" s="81" t="s">
        <v>14</v>
      </c>
      <c r="D29" s="82" t="s">
        <v>8</v>
      </c>
      <c r="E29" s="83">
        <v>27</v>
      </c>
      <c r="F29" s="83">
        <v>1</v>
      </c>
      <c r="G29" s="103" t="s">
        <v>229</v>
      </c>
      <c r="H29" s="103" t="s">
        <v>230</v>
      </c>
      <c r="I29" s="104" t="s">
        <v>14</v>
      </c>
      <c r="J29" s="104" t="s">
        <v>182</v>
      </c>
      <c r="K29" s="105">
        <v>27</v>
      </c>
      <c r="L29" s="105">
        <v>1</v>
      </c>
      <c r="M29" s="108" t="s">
        <v>385</v>
      </c>
      <c r="N29" s="108" t="s">
        <v>386</v>
      </c>
      <c r="O29" s="109" t="s">
        <v>14</v>
      </c>
      <c r="P29" s="110" t="s">
        <v>338</v>
      </c>
      <c r="Q29" s="93">
        <v>27</v>
      </c>
      <c r="R29" s="93">
        <v>3</v>
      </c>
      <c r="S29" s="80" t="s">
        <v>146</v>
      </c>
      <c r="T29" s="80" t="s">
        <v>28</v>
      </c>
      <c r="U29" s="81" t="s">
        <v>14</v>
      </c>
      <c r="V29" s="82" t="s">
        <v>482</v>
      </c>
      <c r="W29" s="90">
        <v>27</v>
      </c>
      <c r="X29" s="90">
        <v>2</v>
      </c>
    </row>
    <row r="30" spans="1:30" ht="14.25">
      <c r="A30" s="80" t="s">
        <v>65</v>
      </c>
      <c r="B30" s="80" t="s">
        <v>66</v>
      </c>
      <c r="C30" s="81" t="s">
        <v>14</v>
      </c>
      <c r="D30" s="82" t="s">
        <v>8</v>
      </c>
      <c r="E30" s="83">
        <v>28</v>
      </c>
      <c r="F30" s="83">
        <v>1</v>
      </c>
      <c r="G30" s="103" t="s">
        <v>231</v>
      </c>
      <c r="H30" s="103" t="s">
        <v>232</v>
      </c>
      <c r="I30" s="104" t="s">
        <v>14</v>
      </c>
      <c r="J30" s="104" t="s">
        <v>182</v>
      </c>
      <c r="K30" s="105">
        <v>28</v>
      </c>
      <c r="L30" s="105">
        <v>1</v>
      </c>
      <c r="M30" s="111" t="s">
        <v>387</v>
      </c>
      <c r="N30" s="111" t="s">
        <v>388</v>
      </c>
      <c r="O30" s="112" t="s">
        <v>14</v>
      </c>
      <c r="P30" s="112" t="s">
        <v>339</v>
      </c>
      <c r="Q30" s="96">
        <v>28</v>
      </c>
      <c r="R30" s="96">
        <v>3</v>
      </c>
      <c r="S30" s="80" t="s">
        <v>520</v>
      </c>
      <c r="T30" s="80" t="s">
        <v>521</v>
      </c>
      <c r="U30" s="81" t="s">
        <v>14</v>
      </c>
      <c r="V30" s="82" t="s">
        <v>482</v>
      </c>
      <c r="W30" s="90">
        <v>28</v>
      </c>
      <c r="X30" s="90">
        <v>2</v>
      </c>
    </row>
    <row r="31" spans="1:30" ht="14.25">
      <c r="A31" s="97" t="s">
        <v>67</v>
      </c>
      <c r="B31" s="97" t="s">
        <v>68</v>
      </c>
      <c r="C31" s="98" t="s">
        <v>14</v>
      </c>
      <c r="D31" s="98" t="s">
        <v>10</v>
      </c>
      <c r="E31" s="99">
        <v>29</v>
      </c>
      <c r="F31" s="99">
        <v>1</v>
      </c>
      <c r="G31" s="91" t="s">
        <v>233</v>
      </c>
      <c r="H31" s="91" t="s">
        <v>45</v>
      </c>
      <c r="I31" s="92" t="s">
        <v>14</v>
      </c>
      <c r="J31" s="92" t="s">
        <v>179</v>
      </c>
      <c r="K31" s="93">
        <v>29</v>
      </c>
      <c r="L31" s="93">
        <v>1</v>
      </c>
      <c r="M31" s="113" t="s">
        <v>389</v>
      </c>
      <c r="N31" s="113" t="s">
        <v>390</v>
      </c>
      <c r="O31" s="114" t="s">
        <v>14</v>
      </c>
      <c r="P31" s="114" t="s">
        <v>340</v>
      </c>
      <c r="Q31" s="102">
        <v>29</v>
      </c>
      <c r="R31" s="102">
        <v>3</v>
      </c>
      <c r="S31" s="119" t="s">
        <v>522</v>
      </c>
      <c r="T31" s="119" t="s">
        <v>523</v>
      </c>
      <c r="U31" s="120" t="s">
        <v>14</v>
      </c>
      <c r="V31" s="120" t="s">
        <v>484</v>
      </c>
      <c r="W31" s="96">
        <v>29</v>
      </c>
      <c r="X31" s="96">
        <v>2</v>
      </c>
    </row>
    <row r="32" spans="1:30" ht="14.25">
      <c r="A32" s="87" t="s">
        <v>69</v>
      </c>
      <c r="B32" s="87" t="s">
        <v>16</v>
      </c>
      <c r="C32" s="88" t="s">
        <v>14</v>
      </c>
      <c r="D32" s="88" t="s">
        <v>11</v>
      </c>
      <c r="E32" s="89">
        <v>30</v>
      </c>
      <c r="F32" s="89">
        <v>1</v>
      </c>
      <c r="G32" s="91" t="s">
        <v>234</v>
      </c>
      <c r="H32" s="91" t="s">
        <v>235</v>
      </c>
      <c r="I32" s="92" t="s">
        <v>14</v>
      </c>
      <c r="J32" s="92" t="s">
        <v>179</v>
      </c>
      <c r="K32" s="93" t="s">
        <v>72</v>
      </c>
      <c r="L32" s="93"/>
      <c r="M32" s="108" t="s">
        <v>391</v>
      </c>
      <c r="N32" s="108" t="s">
        <v>392</v>
      </c>
      <c r="O32" s="109" t="s">
        <v>14</v>
      </c>
      <c r="P32" s="110" t="s">
        <v>338</v>
      </c>
      <c r="Q32" s="93">
        <v>30</v>
      </c>
      <c r="R32" s="93">
        <v>3</v>
      </c>
      <c r="S32" s="119" t="s">
        <v>524</v>
      </c>
      <c r="T32" s="119" t="s">
        <v>525</v>
      </c>
      <c r="U32" s="120" t="s">
        <v>14</v>
      </c>
      <c r="V32" s="120" t="s">
        <v>484</v>
      </c>
      <c r="W32" s="96">
        <v>30</v>
      </c>
      <c r="X32" s="96">
        <v>1</v>
      </c>
    </row>
    <row r="33" spans="1:24" ht="14.25">
      <c r="A33" s="80" t="s">
        <v>70</v>
      </c>
      <c r="B33" s="80" t="s">
        <v>71</v>
      </c>
      <c r="C33" s="81" t="s">
        <v>14</v>
      </c>
      <c r="D33" s="82" t="s">
        <v>8</v>
      </c>
      <c r="E33" s="83" t="s">
        <v>72</v>
      </c>
      <c r="F33" s="83"/>
      <c r="G33" s="91" t="s">
        <v>236</v>
      </c>
      <c r="H33" s="91" t="s">
        <v>45</v>
      </c>
      <c r="I33" s="92" t="s">
        <v>14</v>
      </c>
      <c r="J33" s="92" t="s">
        <v>179</v>
      </c>
      <c r="K33" s="93" t="s">
        <v>72</v>
      </c>
      <c r="L33" s="93"/>
      <c r="M33" s="113" t="s">
        <v>393</v>
      </c>
      <c r="N33" s="113" t="s">
        <v>394</v>
      </c>
      <c r="O33" s="114" t="s">
        <v>14</v>
      </c>
      <c r="P33" s="114" t="s">
        <v>340</v>
      </c>
      <c r="Q33" s="102">
        <v>31</v>
      </c>
      <c r="R33" s="102">
        <v>3</v>
      </c>
      <c r="S33" s="80" t="s">
        <v>526</v>
      </c>
      <c r="T33" s="80" t="s">
        <v>527</v>
      </c>
      <c r="U33" s="81" t="s">
        <v>14</v>
      </c>
      <c r="V33" s="82" t="s">
        <v>482</v>
      </c>
      <c r="W33" s="90">
        <v>31</v>
      </c>
      <c r="X33" s="90">
        <v>1</v>
      </c>
    </row>
    <row r="34" spans="1:24" ht="14.25">
      <c r="A34" s="97" t="s">
        <v>73</v>
      </c>
      <c r="B34" s="97" t="s">
        <v>74</v>
      </c>
      <c r="C34" s="98" t="s">
        <v>14</v>
      </c>
      <c r="D34" s="98" t="s">
        <v>10</v>
      </c>
      <c r="E34" s="99" t="s">
        <v>72</v>
      </c>
      <c r="F34" s="99"/>
      <c r="G34" s="100" t="s">
        <v>237</v>
      </c>
      <c r="H34" s="100" t="s">
        <v>238</v>
      </c>
      <c r="I34" s="101" t="s">
        <v>14</v>
      </c>
      <c r="J34" s="101" t="s">
        <v>181</v>
      </c>
      <c r="K34" s="102" t="s">
        <v>72</v>
      </c>
      <c r="L34" s="102"/>
      <c r="M34" s="111" t="s">
        <v>395</v>
      </c>
      <c r="N34" s="111" t="s">
        <v>362</v>
      </c>
      <c r="O34" s="112" t="s">
        <v>14</v>
      </c>
      <c r="P34" s="112" t="s">
        <v>339</v>
      </c>
      <c r="Q34" s="96">
        <v>32</v>
      </c>
      <c r="R34" s="96">
        <v>3</v>
      </c>
      <c r="S34" s="80" t="s">
        <v>528</v>
      </c>
      <c r="T34" s="80" t="s">
        <v>529</v>
      </c>
      <c r="U34" s="81" t="s">
        <v>14</v>
      </c>
      <c r="V34" s="82" t="s">
        <v>482</v>
      </c>
      <c r="W34" s="90">
        <v>32</v>
      </c>
      <c r="X34" s="90">
        <v>1</v>
      </c>
    </row>
    <row r="35" spans="1:24" ht="14.25">
      <c r="A35" s="97" t="s">
        <v>75</v>
      </c>
      <c r="B35" s="97" t="s">
        <v>32</v>
      </c>
      <c r="C35" s="98" t="s">
        <v>14</v>
      </c>
      <c r="D35" s="98" t="s">
        <v>10</v>
      </c>
      <c r="E35" s="99" t="s">
        <v>72</v>
      </c>
      <c r="F35" s="99"/>
      <c r="G35" s="100" t="s">
        <v>239</v>
      </c>
      <c r="H35" s="100" t="s">
        <v>240</v>
      </c>
      <c r="I35" s="101" t="s">
        <v>14</v>
      </c>
      <c r="J35" s="101" t="s">
        <v>181</v>
      </c>
      <c r="K35" s="102" t="s">
        <v>72</v>
      </c>
      <c r="L35" s="102"/>
      <c r="M35" s="108" t="s">
        <v>396</v>
      </c>
      <c r="N35" s="108" t="s">
        <v>397</v>
      </c>
      <c r="O35" s="109" t="s">
        <v>14</v>
      </c>
      <c r="P35" s="110" t="s">
        <v>338</v>
      </c>
      <c r="Q35" s="93">
        <v>33</v>
      </c>
      <c r="R35" s="93">
        <v>3</v>
      </c>
      <c r="S35" s="80" t="s">
        <v>461</v>
      </c>
      <c r="T35" s="80" t="s">
        <v>530</v>
      </c>
      <c r="U35" s="81" t="s">
        <v>14</v>
      </c>
      <c r="V35" s="82" t="s">
        <v>482</v>
      </c>
      <c r="W35" s="90">
        <v>33</v>
      </c>
      <c r="X35" s="90">
        <v>1</v>
      </c>
    </row>
    <row r="36" spans="1:24" ht="14.25">
      <c r="A36" s="80" t="s">
        <v>76</v>
      </c>
      <c r="B36" s="80" t="s">
        <v>77</v>
      </c>
      <c r="C36" s="81" t="s">
        <v>14</v>
      </c>
      <c r="D36" s="82" t="s">
        <v>8</v>
      </c>
      <c r="E36" s="83" t="s">
        <v>72</v>
      </c>
      <c r="F36" s="83"/>
      <c r="G36" s="91" t="s">
        <v>150</v>
      </c>
      <c r="H36" s="91" t="s">
        <v>241</v>
      </c>
      <c r="I36" s="92" t="s">
        <v>14</v>
      </c>
      <c r="J36" s="92" t="s">
        <v>179</v>
      </c>
      <c r="K36" s="93" t="s">
        <v>72</v>
      </c>
      <c r="L36" s="93"/>
      <c r="M36" s="113" t="s">
        <v>398</v>
      </c>
      <c r="N36" s="113" t="s">
        <v>58</v>
      </c>
      <c r="O36" s="114" t="s">
        <v>14</v>
      </c>
      <c r="P36" s="114" t="s">
        <v>340</v>
      </c>
      <c r="Q36" s="102">
        <v>34</v>
      </c>
      <c r="R36" s="102">
        <v>3</v>
      </c>
      <c r="S36" s="117" t="s">
        <v>531</v>
      </c>
      <c r="T36" s="117" t="s">
        <v>532</v>
      </c>
      <c r="U36" s="118" t="s">
        <v>14</v>
      </c>
      <c r="V36" s="118" t="s">
        <v>483</v>
      </c>
      <c r="W36" s="93">
        <v>34</v>
      </c>
      <c r="X36" s="93">
        <v>1</v>
      </c>
    </row>
    <row r="37" spans="1:24" ht="14.25">
      <c r="A37" s="87" t="s">
        <v>78</v>
      </c>
      <c r="B37" s="87" t="s">
        <v>79</v>
      </c>
      <c r="C37" s="88" t="s">
        <v>14</v>
      </c>
      <c r="D37" s="88" t="s">
        <v>11</v>
      </c>
      <c r="E37" s="89" t="s">
        <v>72</v>
      </c>
      <c r="F37" s="89"/>
      <c r="G37" s="80" t="s">
        <v>242</v>
      </c>
      <c r="H37" s="80" t="s">
        <v>243</v>
      </c>
      <c r="I37" s="81" t="s">
        <v>14</v>
      </c>
      <c r="J37" s="82" t="s">
        <v>178</v>
      </c>
      <c r="K37" s="90" t="s">
        <v>72</v>
      </c>
      <c r="L37" s="90"/>
      <c r="M37" s="111" t="s">
        <v>399</v>
      </c>
      <c r="N37" s="111" t="s">
        <v>243</v>
      </c>
      <c r="O37" s="112" t="s">
        <v>14</v>
      </c>
      <c r="P37" s="112" t="s">
        <v>339</v>
      </c>
      <c r="Q37" s="96">
        <v>35</v>
      </c>
      <c r="R37" s="96">
        <v>3</v>
      </c>
      <c r="S37" s="117" t="s">
        <v>533</v>
      </c>
      <c r="T37" s="117" t="s">
        <v>534</v>
      </c>
      <c r="U37" s="118" t="s">
        <v>14</v>
      </c>
      <c r="V37" s="118" t="s">
        <v>483</v>
      </c>
      <c r="W37" s="93">
        <v>35</v>
      </c>
      <c r="X37" s="93">
        <v>1</v>
      </c>
    </row>
    <row r="38" spans="1:24" ht="14.25">
      <c r="A38" s="87" t="s">
        <v>80</v>
      </c>
      <c r="B38" s="87" t="s">
        <v>81</v>
      </c>
      <c r="C38" s="88" t="s">
        <v>14</v>
      </c>
      <c r="D38" s="88" t="s">
        <v>11</v>
      </c>
      <c r="E38" s="89" t="s">
        <v>72</v>
      </c>
      <c r="F38" s="89"/>
      <c r="G38" s="94" t="s">
        <v>244</v>
      </c>
      <c r="H38" s="94" t="s">
        <v>245</v>
      </c>
      <c r="I38" s="95" t="s">
        <v>14</v>
      </c>
      <c r="J38" s="95" t="s">
        <v>180</v>
      </c>
      <c r="K38" s="96" t="s">
        <v>72</v>
      </c>
      <c r="L38" s="96"/>
      <c r="M38" s="113" t="s">
        <v>400</v>
      </c>
      <c r="N38" s="113" t="s">
        <v>401</v>
      </c>
      <c r="O38" s="114" t="s">
        <v>14</v>
      </c>
      <c r="P38" s="114" t="s">
        <v>340</v>
      </c>
      <c r="Q38" s="102">
        <v>36</v>
      </c>
      <c r="R38" s="102">
        <v>3</v>
      </c>
      <c r="S38" s="119" t="s">
        <v>535</v>
      </c>
      <c r="T38" s="119" t="s">
        <v>192</v>
      </c>
      <c r="U38" s="120" t="s">
        <v>14</v>
      </c>
      <c r="V38" s="120" t="s">
        <v>484</v>
      </c>
      <c r="W38" s="96">
        <v>36</v>
      </c>
      <c r="X38" s="96">
        <v>1</v>
      </c>
    </row>
    <row r="39" spans="1:24" ht="14.25">
      <c r="A39" s="97" t="s">
        <v>82</v>
      </c>
      <c r="B39" s="97" t="s">
        <v>83</v>
      </c>
      <c r="C39" s="98" t="s">
        <v>14</v>
      </c>
      <c r="D39" s="98" t="s">
        <v>10</v>
      </c>
      <c r="E39" s="99" t="s">
        <v>4</v>
      </c>
      <c r="F39" s="99"/>
      <c r="G39" s="80" t="s">
        <v>246</v>
      </c>
      <c r="H39" s="80" t="s">
        <v>247</v>
      </c>
      <c r="I39" s="81" t="s">
        <v>14</v>
      </c>
      <c r="J39" s="82" t="s">
        <v>178</v>
      </c>
      <c r="K39" s="90" t="s">
        <v>4</v>
      </c>
      <c r="L39" s="90"/>
      <c r="M39" s="111" t="s">
        <v>402</v>
      </c>
      <c r="N39" s="111" t="s">
        <v>352</v>
      </c>
      <c r="O39" s="112" t="s">
        <v>14</v>
      </c>
      <c r="P39" s="112" t="s">
        <v>339</v>
      </c>
      <c r="Q39" s="96">
        <v>37</v>
      </c>
      <c r="R39" s="96">
        <v>3</v>
      </c>
      <c r="S39" s="80" t="s">
        <v>156</v>
      </c>
      <c r="T39" s="80" t="s">
        <v>16</v>
      </c>
      <c r="U39" s="81" t="s">
        <v>14</v>
      </c>
      <c r="V39" s="82" t="s">
        <v>482</v>
      </c>
      <c r="W39" s="90">
        <v>37</v>
      </c>
      <c r="X39" s="90">
        <v>1</v>
      </c>
    </row>
    <row r="40" spans="1:24" ht="14.25">
      <c r="A40" s="84" t="s">
        <v>84</v>
      </c>
      <c r="B40" s="84" t="s">
        <v>34</v>
      </c>
      <c r="C40" s="85" t="s">
        <v>14</v>
      </c>
      <c r="D40" s="85" t="s">
        <v>9</v>
      </c>
      <c r="E40" s="86" t="s">
        <v>4</v>
      </c>
      <c r="F40" s="86"/>
      <c r="G40" s="80" t="s">
        <v>248</v>
      </c>
      <c r="H40" s="80" t="s">
        <v>249</v>
      </c>
      <c r="I40" s="81" t="s">
        <v>14</v>
      </c>
      <c r="J40" s="82" t="s">
        <v>178</v>
      </c>
      <c r="K40" s="90" t="s">
        <v>4</v>
      </c>
      <c r="L40" s="90"/>
      <c r="M40" s="115" t="s">
        <v>127</v>
      </c>
      <c r="N40" s="115" t="s">
        <v>403</v>
      </c>
      <c r="O40" s="116" t="s">
        <v>14</v>
      </c>
      <c r="P40" s="116" t="s">
        <v>341</v>
      </c>
      <c r="Q40" s="105">
        <v>38</v>
      </c>
      <c r="R40" s="105">
        <v>3</v>
      </c>
      <c r="S40" s="80" t="s">
        <v>536</v>
      </c>
      <c r="T40" s="80" t="s">
        <v>537</v>
      </c>
      <c r="U40" s="81" t="s">
        <v>14</v>
      </c>
      <c r="V40" s="82" t="s">
        <v>482</v>
      </c>
      <c r="W40" s="90">
        <v>38</v>
      </c>
      <c r="X40" s="90">
        <v>1</v>
      </c>
    </row>
    <row r="41" spans="1:24" ht="14.25">
      <c r="A41" s="68"/>
      <c r="B41" s="68"/>
      <c r="C41" s="69"/>
      <c r="D41" s="69"/>
      <c r="E41" s="69"/>
      <c r="F41" s="69"/>
      <c r="G41" s="100" t="s">
        <v>250</v>
      </c>
      <c r="H41" s="100" t="s">
        <v>251</v>
      </c>
      <c r="I41" s="101" t="s">
        <v>14</v>
      </c>
      <c r="J41" s="101" t="s">
        <v>181</v>
      </c>
      <c r="K41" s="102" t="s">
        <v>4</v>
      </c>
      <c r="L41" s="102"/>
      <c r="M41" s="108" t="s">
        <v>404</v>
      </c>
      <c r="N41" s="108" t="s">
        <v>384</v>
      </c>
      <c r="O41" s="109" t="s">
        <v>14</v>
      </c>
      <c r="P41" s="110" t="s">
        <v>338</v>
      </c>
      <c r="Q41" s="93">
        <v>39</v>
      </c>
      <c r="R41" s="93">
        <v>2</v>
      </c>
      <c r="S41" s="119" t="s">
        <v>539</v>
      </c>
      <c r="T41" s="119" t="s">
        <v>190</v>
      </c>
      <c r="U41" s="120" t="s">
        <v>14</v>
      </c>
      <c r="V41" s="120" t="s">
        <v>484</v>
      </c>
      <c r="W41" s="96" t="s">
        <v>335</v>
      </c>
      <c r="X41" s="96"/>
    </row>
    <row r="42" spans="1:24" ht="14.25">
      <c r="A42" s="68"/>
      <c r="B42" s="68"/>
      <c r="C42" s="69"/>
      <c r="D42" s="69"/>
      <c r="E42" s="69"/>
      <c r="F42" s="69"/>
      <c r="G42" s="100" t="s">
        <v>252</v>
      </c>
      <c r="H42" s="100" t="s">
        <v>217</v>
      </c>
      <c r="I42" s="101" t="s">
        <v>14</v>
      </c>
      <c r="J42" s="101" t="s">
        <v>181</v>
      </c>
      <c r="K42" s="102" t="s">
        <v>4</v>
      </c>
      <c r="L42" s="102"/>
      <c r="M42" s="111" t="s">
        <v>405</v>
      </c>
      <c r="N42" s="111" t="s">
        <v>406</v>
      </c>
      <c r="O42" s="112" t="s">
        <v>14</v>
      </c>
      <c r="P42" s="112" t="s">
        <v>339</v>
      </c>
      <c r="Q42" s="96">
        <v>40</v>
      </c>
      <c r="R42" s="96">
        <v>2</v>
      </c>
      <c r="S42" s="117" t="s">
        <v>538</v>
      </c>
      <c r="T42" s="117" t="s">
        <v>28</v>
      </c>
      <c r="U42" s="118" t="s">
        <v>14</v>
      </c>
      <c r="V42" s="118" t="s">
        <v>483</v>
      </c>
      <c r="W42" s="93" t="s">
        <v>335</v>
      </c>
      <c r="X42" s="93"/>
    </row>
    <row r="43" spans="1:24" ht="14.25">
      <c r="A43" s="68"/>
      <c r="B43" s="68"/>
      <c r="C43" s="69"/>
      <c r="D43" s="69"/>
      <c r="E43" s="69"/>
      <c r="F43" s="69"/>
      <c r="G43" s="91" t="s">
        <v>253</v>
      </c>
      <c r="H43" s="91" t="s">
        <v>217</v>
      </c>
      <c r="I43" s="92" t="s">
        <v>14</v>
      </c>
      <c r="J43" s="92" t="s">
        <v>179</v>
      </c>
      <c r="K43" s="93" t="s">
        <v>4</v>
      </c>
      <c r="L43" s="93"/>
      <c r="M43" s="108" t="s">
        <v>407</v>
      </c>
      <c r="N43" s="108" t="s">
        <v>408</v>
      </c>
      <c r="O43" s="109" t="s">
        <v>14</v>
      </c>
      <c r="P43" s="110" t="s">
        <v>338</v>
      </c>
      <c r="Q43" s="86" t="s">
        <v>409</v>
      </c>
      <c r="R43" s="93"/>
      <c r="S43" s="80" t="s">
        <v>540</v>
      </c>
      <c r="T43" s="80" t="s">
        <v>541</v>
      </c>
      <c r="U43" s="81" t="s">
        <v>14</v>
      </c>
      <c r="V43" s="82" t="s">
        <v>482</v>
      </c>
      <c r="W43" s="83" t="s">
        <v>4</v>
      </c>
      <c r="X43" s="90"/>
    </row>
    <row r="44" spans="1:24" ht="14.25">
      <c r="A44" s="68"/>
      <c r="B44" s="68"/>
      <c r="C44" s="69"/>
      <c r="D44" s="69"/>
      <c r="E44" s="69"/>
      <c r="F44" s="69"/>
      <c r="G44" s="70"/>
      <c r="H44" s="70"/>
      <c r="I44" s="71"/>
      <c r="J44" s="71"/>
      <c r="K44" s="71"/>
      <c r="L44" s="71"/>
      <c r="M44" s="106" t="s">
        <v>410</v>
      </c>
      <c r="N44" s="106" t="s">
        <v>411</v>
      </c>
      <c r="O44" s="107" t="s">
        <v>14</v>
      </c>
      <c r="P44" s="107" t="s">
        <v>337</v>
      </c>
      <c r="Q44" s="90" t="s">
        <v>335</v>
      </c>
      <c r="R44" s="90"/>
      <c r="S44" s="72"/>
      <c r="T44" s="72"/>
      <c r="U44" s="73"/>
      <c r="V44" s="74"/>
      <c r="W44" s="74"/>
      <c r="X44" s="71"/>
    </row>
    <row r="45" spans="1:24" ht="14.25">
      <c r="A45" s="68"/>
      <c r="B45" s="68"/>
      <c r="C45" s="69"/>
      <c r="D45" s="69"/>
      <c r="E45" s="69"/>
      <c r="F45" s="69"/>
      <c r="G45" s="70"/>
      <c r="H45" s="70"/>
      <c r="I45" s="71"/>
      <c r="J45" s="71"/>
      <c r="K45" s="71"/>
      <c r="L45" s="71"/>
      <c r="M45" s="111" t="s">
        <v>42</v>
      </c>
      <c r="N45" s="111" t="s">
        <v>412</v>
      </c>
      <c r="O45" s="112" t="s">
        <v>14</v>
      </c>
      <c r="P45" s="112" t="s">
        <v>339</v>
      </c>
      <c r="Q45" s="96" t="s">
        <v>335</v>
      </c>
      <c r="R45" s="96"/>
      <c r="S45" s="72"/>
      <c r="T45" s="72"/>
      <c r="U45" s="73"/>
      <c r="V45" s="74"/>
      <c r="W45" s="74"/>
      <c r="X45" s="71"/>
    </row>
    <row r="46" spans="1:24" ht="14.25">
      <c r="A46" s="68"/>
      <c r="B46" s="68"/>
      <c r="C46" s="69"/>
      <c r="D46" s="69"/>
      <c r="E46" s="69"/>
      <c r="F46" s="69"/>
      <c r="G46" s="70"/>
      <c r="H46" s="70"/>
      <c r="I46" s="71"/>
      <c r="J46" s="71"/>
      <c r="K46" s="71"/>
      <c r="L46" s="71"/>
      <c r="M46" s="111" t="s">
        <v>413</v>
      </c>
      <c r="N46" s="111" t="s">
        <v>217</v>
      </c>
      <c r="O46" s="112" t="s">
        <v>14</v>
      </c>
      <c r="P46" s="112" t="s">
        <v>339</v>
      </c>
      <c r="Q46" s="96" t="s">
        <v>335</v>
      </c>
      <c r="R46" s="96"/>
      <c r="S46" s="72"/>
      <c r="T46" s="72"/>
      <c r="U46" s="73"/>
      <c r="V46" s="74"/>
      <c r="W46" s="74"/>
      <c r="X46" s="71"/>
    </row>
    <row r="47" spans="1:24" ht="14.25">
      <c r="A47" s="68"/>
      <c r="B47" s="68"/>
      <c r="C47" s="69"/>
      <c r="D47" s="69"/>
      <c r="E47" s="69"/>
      <c r="F47" s="69"/>
      <c r="G47" s="70"/>
      <c r="H47" s="70"/>
      <c r="I47" s="71"/>
      <c r="J47" s="71"/>
      <c r="K47" s="71"/>
      <c r="L47" s="71"/>
      <c r="M47" s="111" t="s">
        <v>414</v>
      </c>
      <c r="N47" s="111" t="s">
        <v>18</v>
      </c>
      <c r="O47" s="112" t="s">
        <v>14</v>
      </c>
      <c r="P47" s="112" t="s">
        <v>339</v>
      </c>
      <c r="Q47" s="96" t="s">
        <v>335</v>
      </c>
      <c r="R47" s="96"/>
      <c r="S47" s="72"/>
      <c r="T47" s="72"/>
      <c r="U47" s="73"/>
      <c r="V47" s="74"/>
      <c r="W47" s="74"/>
      <c r="X47" s="71"/>
    </row>
    <row r="48" spans="1:24" ht="14.25">
      <c r="A48" s="68"/>
      <c r="B48" s="68"/>
      <c r="C48" s="69"/>
      <c r="D48" s="69"/>
      <c r="E48" s="69"/>
      <c r="F48" s="69"/>
      <c r="G48" s="70"/>
      <c r="H48" s="70"/>
      <c r="I48" s="71"/>
      <c r="J48" s="71"/>
      <c r="K48" s="71"/>
      <c r="L48" s="71"/>
      <c r="M48" s="106" t="s">
        <v>415</v>
      </c>
      <c r="N48" s="106" t="s">
        <v>416</v>
      </c>
      <c r="O48" s="107" t="s">
        <v>14</v>
      </c>
      <c r="P48" s="107" t="s">
        <v>337</v>
      </c>
      <c r="Q48" s="90" t="s">
        <v>4</v>
      </c>
      <c r="R48" s="90"/>
      <c r="S48" s="72"/>
      <c r="T48" s="72"/>
      <c r="U48" s="73"/>
      <c r="V48" s="74"/>
      <c r="W48" s="74"/>
      <c r="X48" s="71"/>
    </row>
    <row r="49" spans="1:24" ht="14.25">
      <c r="A49" s="68"/>
      <c r="B49" s="68"/>
      <c r="C49" s="69"/>
      <c r="D49" s="69"/>
      <c r="E49" s="69"/>
      <c r="F49" s="69"/>
      <c r="G49" s="70"/>
      <c r="H49" s="70"/>
      <c r="I49" s="71"/>
      <c r="J49" s="71"/>
      <c r="K49" s="71"/>
      <c r="L49" s="71"/>
      <c r="M49" s="115" t="s">
        <v>417</v>
      </c>
      <c r="N49" s="115" t="s">
        <v>418</v>
      </c>
      <c r="O49" s="116" t="s">
        <v>14</v>
      </c>
      <c r="P49" s="116" t="s">
        <v>341</v>
      </c>
      <c r="Q49" s="105"/>
      <c r="R49" s="105"/>
      <c r="S49" s="72"/>
      <c r="T49" s="72"/>
      <c r="U49" s="73"/>
      <c r="V49" s="74"/>
      <c r="W49" s="74"/>
      <c r="X49" s="71"/>
    </row>
    <row r="50" spans="1:24" ht="14.25">
      <c r="A50" s="68"/>
      <c r="B50" s="68"/>
      <c r="C50" s="69"/>
      <c r="D50" s="69"/>
      <c r="E50" s="69"/>
      <c r="F50" s="69"/>
      <c r="G50" s="70"/>
      <c r="H50" s="70"/>
      <c r="I50" s="71"/>
      <c r="J50" s="71"/>
      <c r="K50" s="71"/>
      <c r="L50" s="71"/>
      <c r="M50" s="58"/>
      <c r="N50" s="58"/>
      <c r="O50" s="59"/>
      <c r="P50" s="59"/>
      <c r="Q50" s="59"/>
      <c r="R50" s="59"/>
    </row>
    <row r="51" spans="1:24">
      <c r="A51" s="75" t="s">
        <v>608</v>
      </c>
      <c r="B51" s="75"/>
      <c r="C51" s="75"/>
      <c r="D51" s="75"/>
      <c r="E51" s="75"/>
      <c r="F51" s="75"/>
      <c r="G51" s="75" t="s">
        <v>609</v>
      </c>
      <c r="H51" s="75"/>
      <c r="I51" s="75"/>
      <c r="J51" s="75"/>
      <c r="K51" s="75"/>
      <c r="L51" s="75"/>
      <c r="M51" s="75" t="s">
        <v>610</v>
      </c>
      <c r="N51" s="75"/>
      <c r="O51" s="75"/>
      <c r="P51" s="75"/>
      <c r="Q51" s="75"/>
      <c r="R51" s="75"/>
      <c r="S51" s="75" t="s">
        <v>611</v>
      </c>
      <c r="T51" s="75"/>
      <c r="U51" s="75"/>
      <c r="V51" s="75"/>
      <c r="W51" s="75"/>
      <c r="X51" s="75"/>
    </row>
    <row r="52" spans="1:24">
      <c r="A52" s="76" t="s">
        <v>0</v>
      </c>
      <c r="B52" s="76" t="s">
        <v>1</v>
      </c>
      <c r="C52" s="77" t="s">
        <v>2</v>
      </c>
      <c r="D52" s="77" t="s">
        <v>3</v>
      </c>
      <c r="E52" s="76" t="s">
        <v>5</v>
      </c>
      <c r="F52" s="76" t="s">
        <v>6</v>
      </c>
      <c r="G52" s="76" t="s">
        <v>0</v>
      </c>
      <c r="H52" s="76" t="s">
        <v>1</v>
      </c>
      <c r="I52" s="77" t="s">
        <v>2</v>
      </c>
      <c r="J52" s="77" t="s">
        <v>3</v>
      </c>
      <c r="K52" s="76" t="s">
        <v>5</v>
      </c>
      <c r="L52" s="76" t="s">
        <v>6</v>
      </c>
      <c r="M52" s="76" t="s">
        <v>0</v>
      </c>
      <c r="N52" s="76" t="s">
        <v>1</v>
      </c>
      <c r="O52" s="77" t="s">
        <v>2</v>
      </c>
      <c r="P52" s="77" t="s">
        <v>3</v>
      </c>
      <c r="Q52" s="76" t="s">
        <v>5</v>
      </c>
      <c r="R52" s="76" t="s">
        <v>6</v>
      </c>
      <c r="S52" s="76" t="s">
        <v>0</v>
      </c>
      <c r="T52" s="76" t="s">
        <v>1</v>
      </c>
      <c r="U52" s="77" t="s">
        <v>2</v>
      </c>
      <c r="V52" s="77" t="s">
        <v>3</v>
      </c>
      <c r="W52" s="76" t="s">
        <v>5</v>
      </c>
      <c r="X52" s="76" t="s">
        <v>6</v>
      </c>
    </row>
    <row r="53" spans="1:24" ht="14.25">
      <c r="A53" s="78" t="s">
        <v>85</v>
      </c>
      <c r="B53" s="78" t="s">
        <v>86</v>
      </c>
      <c r="C53" s="79" t="s">
        <v>87</v>
      </c>
      <c r="D53" s="79" t="s">
        <v>10</v>
      </c>
      <c r="E53" s="99">
        <v>1</v>
      </c>
      <c r="F53" s="99">
        <v>3</v>
      </c>
      <c r="G53" s="103" t="s">
        <v>254</v>
      </c>
      <c r="H53" s="103" t="s">
        <v>255</v>
      </c>
      <c r="I53" s="104" t="s">
        <v>87</v>
      </c>
      <c r="J53" s="104" t="s">
        <v>182</v>
      </c>
      <c r="K53" s="105">
        <v>1</v>
      </c>
      <c r="L53" s="105">
        <v>3</v>
      </c>
      <c r="M53" s="115" t="s">
        <v>419</v>
      </c>
      <c r="N53" s="115" t="s">
        <v>420</v>
      </c>
      <c r="O53" s="116" t="s">
        <v>87</v>
      </c>
      <c r="P53" s="116" t="s">
        <v>341</v>
      </c>
      <c r="Q53" s="105">
        <v>1</v>
      </c>
      <c r="R53" s="105">
        <v>3</v>
      </c>
      <c r="S53" s="80" t="s">
        <v>542</v>
      </c>
      <c r="T53" s="80" t="s">
        <v>543</v>
      </c>
      <c r="U53" s="81" t="s">
        <v>87</v>
      </c>
      <c r="V53" s="82" t="s">
        <v>482</v>
      </c>
      <c r="W53" s="90">
        <v>1</v>
      </c>
      <c r="X53" s="90">
        <v>3</v>
      </c>
    </row>
    <row r="54" spans="1:24" ht="14.25">
      <c r="A54" s="97" t="s">
        <v>88</v>
      </c>
      <c r="B54" s="97" t="s">
        <v>89</v>
      </c>
      <c r="C54" s="98" t="s">
        <v>87</v>
      </c>
      <c r="D54" s="98" t="s">
        <v>10</v>
      </c>
      <c r="E54" s="99">
        <v>2</v>
      </c>
      <c r="F54" s="99">
        <v>3</v>
      </c>
      <c r="G54" s="91" t="s">
        <v>256</v>
      </c>
      <c r="H54" s="91" t="s">
        <v>257</v>
      </c>
      <c r="I54" s="92" t="s">
        <v>87</v>
      </c>
      <c r="J54" s="92" t="s">
        <v>179</v>
      </c>
      <c r="K54" s="93">
        <v>2</v>
      </c>
      <c r="L54" s="93">
        <v>3</v>
      </c>
      <c r="M54" s="115" t="s">
        <v>421</v>
      </c>
      <c r="N54" s="115" t="s">
        <v>422</v>
      </c>
      <c r="O54" s="116" t="s">
        <v>87</v>
      </c>
      <c r="P54" s="116" t="s">
        <v>341</v>
      </c>
      <c r="Q54" s="105">
        <v>2</v>
      </c>
      <c r="R54" s="105">
        <v>3</v>
      </c>
      <c r="S54" s="80" t="s">
        <v>544</v>
      </c>
      <c r="T54" s="80" t="s">
        <v>545</v>
      </c>
      <c r="U54" s="81" t="s">
        <v>87</v>
      </c>
      <c r="V54" s="82" t="s">
        <v>482</v>
      </c>
      <c r="W54" s="90">
        <v>2</v>
      </c>
      <c r="X54" s="90">
        <v>3</v>
      </c>
    </row>
    <row r="55" spans="1:24" ht="14.25">
      <c r="A55" s="87" t="s">
        <v>90</v>
      </c>
      <c r="B55" s="87" t="s">
        <v>91</v>
      </c>
      <c r="C55" s="88" t="s">
        <v>87</v>
      </c>
      <c r="D55" s="88" t="s">
        <v>11</v>
      </c>
      <c r="E55" s="89">
        <v>3</v>
      </c>
      <c r="F55" s="89">
        <v>3</v>
      </c>
      <c r="G55" s="94" t="s">
        <v>258</v>
      </c>
      <c r="H55" s="94" t="s">
        <v>259</v>
      </c>
      <c r="I55" s="95" t="s">
        <v>87</v>
      </c>
      <c r="J55" s="95" t="s">
        <v>180</v>
      </c>
      <c r="K55" s="96">
        <v>3</v>
      </c>
      <c r="L55" s="96">
        <v>3</v>
      </c>
      <c r="M55" s="113" t="s">
        <v>423</v>
      </c>
      <c r="N55" s="113" t="s">
        <v>155</v>
      </c>
      <c r="O55" s="114" t="s">
        <v>87</v>
      </c>
      <c r="P55" s="114" t="s">
        <v>340</v>
      </c>
      <c r="Q55" s="102">
        <v>3</v>
      </c>
      <c r="R55" s="102">
        <v>3</v>
      </c>
      <c r="S55" s="121" t="s">
        <v>546</v>
      </c>
      <c r="T55" s="121" t="s">
        <v>547</v>
      </c>
      <c r="U55" s="122" t="s">
        <v>87</v>
      </c>
      <c r="V55" s="123" t="s">
        <v>485</v>
      </c>
      <c r="W55" s="102">
        <v>3</v>
      </c>
      <c r="X55" s="102">
        <v>3</v>
      </c>
    </row>
    <row r="56" spans="1:24" ht="14.25">
      <c r="A56" s="84" t="s">
        <v>92</v>
      </c>
      <c r="B56" s="84" t="s">
        <v>93</v>
      </c>
      <c r="C56" s="85" t="s">
        <v>87</v>
      </c>
      <c r="D56" s="85" t="s">
        <v>9</v>
      </c>
      <c r="E56" s="86">
        <v>4</v>
      </c>
      <c r="F56" s="86">
        <v>3</v>
      </c>
      <c r="G56" s="94" t="s">
        <v>55</v>
      </c>
      <c r="H56" s="94" t="s">
        <v>260</v>
      </c>
      <c r="I56" s="95" t="s">
        <v>87</v>
      </c>
      <c r="J56" s="95" t="s">
        <v>180</v>
      </c>
      <c r="K56" s="96">
        <v>4</v>
      </c>
      <c r="L56" s="96">
        <v>3</v>
      </c>
      <c r="M56" s="115" t="s">
        <v>424</v>
      </c>
      <c r="N56" s="115" t="s">
        <v>425</v>
      </c>
      <c r="O56" s="116" t="s">
        <v>87</v>
      </c>
      <c r="P56" s="116" t="s">
        <v>341</v>
      </c>
      <c r="Q56" s="105">
        <v>4</v>
      </c>
      <c r="R56" s="105">
        <v>3</v>
      </c>
      <c r="S56" s="80" t="s">
        <v>548</v>
      </c>
      <c r="T56" s="80" t="s">
        <v>549</v>
      </c>
      <c r="U56" s="81" t="s">
        <v>87</v>
      </c>
      <c r="V56" s="82" t="s">
        <v>482</v>
      </c>
      <c r="W56" s="90">
        <v>4</v>
      </c>
      <c r="X56" s="90">
        <v>3</v>
      </c>
    </row>
    <row r="57" spans="1:24" ht="14.25">
      <c r="A57" s="80" t="s">
        <v>94</v>
      </c>
      <c r="B57" s="80" t="s">
        <v>95</v>
      </c>
      <c r="C57" s="81" t="s">
        <v>87</v>
      </c>
      <c r="D57" s="82" t="s">
        <v>8</v>
      </c>
      <c r="E57" s="83">
        <v>5</v>
      </c>
      <c r="F57" s="83">
        <v>3</v>
      </c>
      <c r="G57" s="103" t="s">
        <v>261</v>
      </c>
      <c r="H57" s="103" t="s">
        <v>123</v>
      </c>
      <c r="I57" s="104" t="s">
        <v>87</v>
      </c>
      <c r="J57" s="104" t="s">
        <v>182</v>
      </c>
      <c r="K57" s="105">
        <v>5</v>
      </c>
      <c r="L57" s="105">
        <v>3</v>
      </c>
      <c r="M57" s="108" t="s">
        <v>129</v>
      </c>
      <c r="N57" s="108" t="s">
        <v>344</v>
      </c>
      <c r="O57" s="109" t="s">
        <v>87</v>
      </c>
      <c r="P57" s="110" t="s">
        <v>338</v>
      </c>
      <c r="Q57" s="93">
        <v>5</v>
      </c>
      <c r="R57" s="93">
        <v>3</v>
      </c>
      <c r="S57" s="121" t="s">
        <v>355</v>
      </c>
      <c r="T57" s="121" t="s">
        <v>284</v>
      </c>
      <c r="U57" s="122" t="s">
        <v>87</v>
      </c>
      <c r="V57" s="123" t="s">
        <v>485</v>
      </c>
      <c r="W57" s="102">
        <v>5</v>
      </c>
      <c r="X57" s="102">
        <v>3</v>
      </c>
    </row>
    <row r="58" spans="1:24" ht="14.25">
      <c r="A58" s="87" t="s">
        <v>96</v>
      </c>
      <c r="B58" s="87" t="s">
        <v>97</v>
      </c>
      <c r="C58" s="88" t="s">
        <v>87</v>
      </c>
      <c r="D58" s="88" t="s">
        <v>11</v>
      </c>
      <c r="E58" s="89">
        <v>6</v>
      </c>
      <c r="F58" s="89">
        <v>3</v>
      </c>
      <c r="G58" s="91" t="s">
        <v>147</v>
      </c>
      <c r="H58" s="91" t="s">
        <v>89</v>
      </c>
      <c r="I58" s="92" t="s">
        <v>87</v>
      </c>
      <c r="J58" s="92" t="s">
        <v>179</v>
      </c>
      <c r="K58" s="93">
        <v>6</v>
      </c>
      <c r="L58" s="93">
        <v>3</v>
      </c>
      <c r="M58" s="106" t="s">
        <v>271</v>
      </c>
      <c r="N58" s="106" t="s">
        <v>426</v>
      </c>
      <c r="O58" s="107" t="s">
        <v>87</v>
      </c>
      <c r="P58" s="107" t="s">
        <v>337</v>
      </c>
      <c r="Q58" s="90">
        <v>6</v>
      </c>
      <c r="R58" s="90">
        <v>3</v>
      </c>
      <c r="S58" s="80" t="s">
        <v>248</v>
      </c>
      <c r="T58" s="80" t="s">
        <v>284</v>
      </c>
      <c r="U58" s="81" t="s">
        <v>87</v>
      </c>
      <c r="V58" s="82" t="s">
        <v>482</v>
      </c>
      <c r="W58" s="90">
        <v>6</v>
      </c>
      <c r="X58" s="90">
        <v>3</v>
      </c>
    </row>
    <row r="59" spans="1:24" ht="14.25">
      <c r="A59" s="80" t="s">
        <v>98</v>
      </c>
      <c r="B59" s="80" t="s">
        <v>99</v>
      </c>
      <c r="C59" s="81" t="s">
        <v>87</v>
      </c>
      <c r="D59" s="82" t="s">
        <v>8</v>
      </c>
      <c r="E59" s="83">
        <v>8</v>
      </c>
      <c r="F59" s="83">
        <v>3</v>
      </c>
      <c r="G59" s="80" t="s">
        <v>262</v>
      </c>
      <c r="H59" s="80" t="s">
        <v>263</v>
      </c>
      <c r="I59" s="81" t="s">
        <v>87</v>
      </c>
      <c r="J59" s="82" t="s">
        <v>178</v>
      </c>
      <c r="K59" s="90">
        <v>7</v>
      </c>
      <c r="L59" s="90">
        <v>3</v>
      </c>
      <c r="M59" s="115" t="s">
        <v>427</v>
      </c>
      <c r="N59" s="115" t="s">
        <v>428</v>
      </c>
      <c r="O59" s="116" t="s">
        <v>87</v>
      </c>
      <c r="P59" s="116" t="s">
        <v>341</v>
      </c>
      <c r="Q59" s="105">
        <v>7</v>
      </c>
      <c r="R59" s="105">
        <v>3</v>
      </c>
      <c r="S59" s="80" t="s">
        <v>550</v>
      </c>
      <c r="T59" s="80" t="s">
        <v>551</v>
      </c>
      <c r="U59" s="81" t="s">
        <v>87</v>
      </c>
      <c r="V59" s="82" t="s">
        <v>482</v>
      </c>
      <c r="W59" s="90">
        <v>7</v>
      </c>
      <c r="X59" s="90">
        <v>3</v>
      </c>
    </row>
    <row r="60" spans="1:24" ht="14.25">
      <c r="A60" s="84" t="s">
        <v>100</v>
      </c>
      <c r="B60" s="84" t="s">
        <v>101</v>
      </c>
      <c r="C60" s="85" t="s">
        <v>87</v>
      </c>
      <c r="D60" s="85" t="s">
        <v>9</v>
      </c>
      <c r="E60" s="86">
        <v>8</v>
      </c>
      <c r="F60" s="86">
        <v>3</v>
      </c>
      <c r="G60" s="103" t="s">
        <v>264</v>
      </c>
      <c r="H60" s="103" t="s">
        <v>265</v>
      </c>
      <c r="I60" s="104" t="s">
        <v>87</v>
      </c>
      <c r="J60" s="104" t="s">
        <v>182</v>
      </c>
      <c r="K60" s="105">
        <v>8</v>
      </c>
      <c r="L60" s="105">
        <v>3</v>
      </c>
      <c r="M60" s="113" t="s">
        <v>207</v>
      </c>
      <c r="N60" s="113" t="s">
        <v>344</v>
      </c>
      <c r="O60" s="114" t="s">
        <v>87</v>
      </c>
      <c r="P60" s="114" t="s">
        <v>340</v>
      </c>
      <c r="Q60" s="102">
        <v>8</v>
      </c>
      <c r="R60" s="102">
        <v>3</v>
      </c>
      <c r="S60" s="80" t="s">
        <v>552</v>
      </c>
      <c r="T60" s="80" t="s">
        <v>553</v>
      </c>
      <c r="U60" s="81" t="s">
        <v>87</v>
      </c>
      <c r="V60" s="82" t="s">
        <v>482</v>
      </c>
      <c r="W60" s="90">
        <v>8</v>
      </c>
      <c r="X60" s="90">
        <v>3</v>
      </c>
    </row>
    <row r="61" spans="1:24" ht="14.25">
      <c r="A61" s="87" t="s">
        <v>102</v>
      </c>
      <c r="B61" s="87" t="s">
        <v>103</v>
      </c>
      <c r="C61" s="88" t="s">
        <v>87</v>
      </c>
      <c r="D61" s="88" t="s">
        <v>11</v>
      </c>
      <c r="E61" s="89">
        <v>9</v>
      </c>
      <c r="F61" s="89">
        <v>3</v>
      </c>
      <c r="G61" s="103" t="s">
        <v>266</v>
      </c>
      <c r="H61" s="103" t="s">
        <v>267</v>
      </c>
      <c r="I61" s="104" t="s">
        <v>87</v>
      </c>
      <c r="J61" s="104" t="s">
        <v>182</v>
      </c>
      <c r="K61" s="105">
        <v>9</v>
      </c>
      <c r="L61" s="105">
        <v>3</v>
      </c>
      <c r="M61" s="108" t="s">
        <v>429</v>
      </c>
      <c r="N61" s="108" t="s">
        <v>430</v>
      </c>
      <c r="O61" s="109" t="s">
        <v>87</v>
      </c>
      <c r="P61" s="110" t="s">
        <v>338</v>
      </c>
      <c r="Q61" s="93">
        <v>9</v>
      </c>
      <c r="R61" s="93">
        <v>3</v>
      </c>
      <c r="S61" s="121" t="s">
        <v>554</v>
      </c>
      <c r="T61" s="121" t="s">
        <v>555</v>
      </c>
      <c r="U61" s="122" t="s">
        <v>87</v>
      </c>
      <c r="V61" s="123" t="s">
        <v>485</v>
      </c>
      <c r="W61" s="102">
        <v>9</v>
      </c>
      <c r="X61" s="102">
        <v>3</v>
      </c>
    </row>
    <row r="62" spans="1:24" ht="14.25">
      <c r="A62" s="87" t="s">
        <v>104</v>
      </c>
      <c r="B62" s="87" t="s">
        <v>105</v>
      </c>
      <c r="C62" s="88" t="s">
        <v>87</v>
      </c>
      <c r="D62" s="88" t="s">
        <v>11</v>
      </c>
      <c r="E62" s="89">
        <v>10</v>
      </c>
      <c r="F62" s="89">
        <v>3</v>
      </c>
      <c r="G62" s="80" t="s">
        <v>29</v>
      </c>
      <c r="H62" s="80" t="s">
        <v>268</v>
      </c>
      <c r="I62" s="81" t="s">
        <v>87</v>
      </c>
      <c r="J62" s="82" t="s">
        <v>178</v>
      </c>
      <c r="K62" s="90">
        <v>10</v>
      </c>
      <c r="L62" s="90">
        <v>3</v>
      </c>
      <c r="M62" s="111" t="s">
        <v>431</v>
      </c>
      <c r="N62" s="111" t="s">
        <v>277</v>
      </c>
      <c r="O62" s="112" t="s">
        <v>87</v>
      </c>
      <c r="P62" s="112" t="s">
        <v>339</v>
      </c>
      <c r="Q62" s="96">
        <v>10</v>
      </c>
      <c r="R62" s="96">
        <v>3</v>
      </c>
      <c r="S62" s="117" t="s">
        <v>556</v>
      </c>
      <c r="T62" s="117" t="s">
        <v>557</v>
      </c>
      <c r="U62" s="118" t="s">
        <v>87</v>
      </c>
      <c r="V62" s="118" t="s">
        <v>483</v>
      </c>
      <c r="W62" s="93">
        <v>10</v>
      </c>
      <c r="X62" s="93">
        <v>3</v>
      </c>
    </row>
    <row r="63" spans="1:24" ht="14.25">
      <c r="A63" s="84" t="s">
        <v>106</v>
      </c>
      <c r="B63" s="84" t="s">
        <v>107</v>
      </c>
      <c r="C63" s="85" t="s">
        <v>87</v>
      </c>
      <c r="D63" s="85" t="s">
        <v>9</v>
      </c>
      <c r="E63" s="86">
        <v>11</v>
      </c>
      <c r="F63" s="86">
        <v>3</v>
      </c>
      <c r="G63" s="94" t="s">
        <v>269</v>
      </c>
      <c r="H63" s="94" t="s">
        <v>270</v>
      </c>
      <c r="I63" s="95" t="s">
        <v>87</v>
      </c>
      <c r="J63" s="95" t="s">
        <v>180</v>
      </c>
      <c r="K63" s="96">
        <v>11</v>
      </c>
      <c r="L63" s="96">
        <v>3</v>
      </c>
      <c r="M63" s="113" t="s">
        <v>432</v>
      </c>
      <c r="N63" s="113" t="s">
        <v>433</v>
      </c>
      <c r="O63" s="114" t="s">
        <v>87</v>
      </c>
      <c r="P63" s="114" t="s">
        <v>340</v>
      </c>
      <c r="Q63" s="102">
        <v>11</v>
      </c>
      <c r="R63" s="102">
        <v>3</v>
      </c>
      <c r="S63" s="121" t="s">
        <v>558</v>
      </c>
      <c r="T63" s="121" t="s">
        <v>277</v>
      </c>
      <c r="U63" s="122" t="s">
        <v>87</v>
      </c>
      <c r="V63" s="123" t="s">
        <v>485</v>
      </c>
      <c r="W63" s="102">
        <v>11</v>
      </c>
      <c r="X63" s="102">
        <v>3</v>
      </c>
    </row>
    <row r="64" spans="1:24" ht="14.25">
      <c r="A64" s="87" t="s">
        <v>29</v>
      </c>
      <c r="B64" s="87" t="s">
        <v>108</v>
      </c>
      <c r="C64" s="88" t="s">
        <v>87</v>
      </c>
      <c r="D64" s="88" t="s">
        <v>11</v>
      </c>
      <c r="E64" s="89">
        <v>12</v>
      </c>
      <c r="F64" s="89">
        <v>3</v>
      </c>
      <c r="G64" s="80" t="s">
        <v>271</v>
      </c>
      <c r="H64" s="80" t="s">
        <v>159</v>
      </c>
      <c r="I64" s="81" t="s">
        <v>87</v>
      </c>
      <c r="J64" s="82" t="s">
        <v>178</v>
      </c>
      <c r="K64" s="90">
        <v>12</v>
      </c>
      <c r="L64" s="90">
        <v>3</v>
      </c>
      <c r="M64" s="111" t="s">
        <v>434</v>
      </c>
      <c r="N64" s="111" t="s">
        <v>93</v>
      </c>
      <c r="O64" s="112" t="s">
        <v>87</v>
      </c>
      <c r="P64" s="112" t="s">
        <v>339</v>
      </c>
      <c r="Q64" s="96">
        <v>12</v>
      </c>
      <c r="R64" s="96">
        <v>3</v>
      </c>
      <c r="S64" s="121" t="s">
        <v>559</v>
      </c>
      <c r="T64" s="121" t="s">
        <v>143</v>
      </c>
      <c r="U64" s="122" t="s">
        <v>87</v>
      </c>
      <c r="V64" s="123" t="s">
        <v>485</v>
      </c>
      <c r="W64" s="102">
        <v>12</v>
      </c>
      <c r="X64" s="102">
        <v>3</v>
      </c>
    </row>
    <row r="65" spans="1:24" ht="14.25">
      <c r="A65" s="97" t="s">
        <v>109</v>
      </c>
      <c r="B65" s="97" t="s">
        <v>110</v>
      </c>
      <c r="C65" s="98" t="s">
        <v>87</v>
      </c>
      <c r="D65" s="98" t="s">
        <v>10</v>
      </c>
      <c r="E65" s="99">
        <v>13</v>
      </c>
      <c r="F65" s="99">
        <v>3</v>
      </c>
      <c r="G65" s="100" t="s">
        <v>272</v>
      </c>
      <c r="H65" s="100" t="s">
        <v>93</v>
      </c>
      <c r="I65" s="101" t="s">
        <v>87</v>
      </c>
      <c r="J65" s="101" t="s">
        <v>181</v>
      </c>
      <c r="K65" s="102">
        <v>13</v>
      </c>
      <c r="L65" s="102">
        <v>3</v>
      </c>
      <c r="M65" s="113" t="s">
        <v>435</v>
      </c>
      <c r="N65" s="113" t="s">
        <v>436</v>
      </c>
      <c r="O65" s="114" t="s">
        <v>87</v>
      </c>
      <c r="P65" s="114" t="s">
        <v>340</v>
      </c>
      <c r="Q65" s="102">
        <v>13</v>
      </c>
      <c r="R65" s="102">
        <v>3</v>
      </c>
      <c r="S65" s="121" t="s">
        <v>560</v>
      </c>
      <c r="T65" s="121" t="s">
        <v>306</v>
      </c>
      <c r="U65" s="122" t="s">
        <v>87</v>
      </c>
      <c r="V65" s="123" t="s">
        <v>485</v>
      </c>
      <c r="W65" s="102">
        <v>13</v>
      </c>
      <c r="X65" s="102">
        <v>3</v>
      </c>
    </row>
    <row r="66" spans="1:24" ht="14.25">
      <c r="A66" s="84" t="s">
        <v>111</v>
      </c>
      <c r="B66" s="84" t="s">
        <v>112</v>
      </c>
      <c r="C66" s="85" t="s">
        <v>87</v>
      </c>
      <c r="D66" s="85" t="s">
        <v>9</v>
      </c>
      <c r="E66" s="86">
        <v>14</v>
      </c>
      <c r="F66" s="86">
        <v>3</v>
      </c>
      <c r="G66" s="94" t="s">
        <v>144</v>
      </c>
      <c r="H66" s="94" t="s">
        <v>273</v>
      </c>
      <c r="I66" s="95" t="s">
        <v>87</v>
      </c>
      <c r="J66" s="95" t="s">
        <v>180</v>
      </c>
      <c r="K66" s="96">
        <v>14</v>
      </c>
      <c r="L66" s="96">
        <v>3</v>
      </c>
      <c r="M66" s="106" t="s">
        <v>437</v>
      </c>
      <c r="N66" s="106" t="s">
        <v>438</v>
      </c>
      <c r="O66" s="107" t="s">
        <v>87</v>
      </c>
      <c r="P66" s="107" t="s">
        <v>337</v>
      </c>
      <c r="Q66" s="90">
        <v>14</v>
      </c>
      <c r="R66" s="90">
        <v>3</v>
      </c>
      <c r="S66" s="80" t="s">
        <v>561</v>
      </c>
      <c r="T66" s="80" t="s">
        <v>562</v>
      </c>
      <c r="U66" s="81" t="s">
        <v>87</v>
      </c>
      <c r="V66" s="82" t="s">
        <v>482</v>
      </c>
      <c r="W66" s="90">
        <v>14</v>
      </c>
      <c r="X66" s="90">
        <v>3</v>
      </c>
    </row>
    <row r="67" spans="1:24" ht="14.25">
      <c r="A67" s="80" t="s">
        <v>113</v>
      </c>
      <c r="B67" s="80" t="s">
        <v>114</v>
      </c>
      <c r="C67" s="81" t="s">
        <v>87</v>
      </c>
      <c r="D67" s="82" t="s">
        <v>8</v>
      </c>
      <c r="E67" s="83">
        <v>15</v>
      </c>
      <c r="F67" s="83">
        <v>3</v>
      </c>
      <c r="G67" s="100" t="s">
        <v>274</v>
      </c>
      <c r="H67" s="100" t="s">
        <v>118</v>
      </c>
      <c r="I67" s="101" t="s">
        <v>87</v>
      </c>
      <c r="J67" s="101" t="s">
        <v>181</v>
      </c>
      <c r="K67" s="102">
        <v>15</v>
      </c>
      <c r="L67" s="102">
        <v>3</v>
      </c>
      <c r="M67" s="111" t="s">
        <v>439</v>
      </c>
      <c r="N67" s="111" t="s">
        <v>440</v>
      </c>
      <c r="O67" s="112" t="s">
        <v>87</v>
      </c>
      <c r="P67" s="112" t="s">
        <v>339</v>
      </c>
      <c r="Q67" s="96">
        <v>15</v>
      </c>
      <c r="R67" s="96">
        <v>3</v>
      </c>
      <c r="S67" s="117" t="s">
        <v>344</v>
      </c>
      <c r="T67" s="117" t="s">
        <v>563</v>
      </c>
      <c r="U67" s="118" t="s">
        <v>87</v>
      </c>
      <c r="V67" s="118" t="s">
        <v>483</v>
      </c>
      <c r="W67" s="93">
        <v>15</v>
      </c>
      <c r="X67" s="93">
        <v>3</v>
      </c>
    </row>
    <row r="68" spans="1:24" ht="14.25">
      <c r="A68" s="87" t="s">
        <v>115</v>
      </c>
      <c r="B68" s="87" t="s">
        <v>116</v>
      </c>
      <c r="C68" s="88" t="s">
        <v>87</v>
      </c>
      <c r="D68" s="88" t="s">
        <v>11</v>
      </c>
      <c r="E68" s="89">
        <v>16</v>
      </c>
      <c r="F68" s="89">
        <v>3</v>
      </c>
      <c r="G68" s="94" t="s">
        <v>275</v>
      </c>
      <c r="H68" s="94" t="s">
        <v>93</v>
      </c>
      <c r="I68" s="95" t="s">
        <v>87</v>
      </c>
      <c r="J68" s="95" t="s">
        <v>180</v>
      </c>
      <c r="K68" s="96">
        <v>16</v>
      </c>
      <c r="L68" s="96">
        <v>3</v>
      </c>
      <c r="M68" s="113" t="s">
        <v>441</v>
      </c>
      <c r="N68" s="113" t="s">
        <v>126</v>
      </c>
      <c r="O68" s="114" t="s">
        <v>87</v>
      </c>
      <c r="P68" s="114" t="s">
        <v>340</v>
      </c>
      <c r="Q68" s="102">
        <v>16</v>
      </c>
      <c r="R68" s="102">
        <v>3</v>
      </c>
      <c r="S68" s="117" t="s">
        <v>564</v>
      </c>
      <c r="T68" s="117" t="s">
        <v>103</v>
      </c>
      <c r="U68" s="118" t="s">
        <v>87</v>
      </c>
      <c r="V68" s="118" t="s">
        <v>483</v>
      </c>
      <c r="W68" s="93">
        <v>16</v>
      </c>
      <c r="X68" s="93">
        <v>3</v>
      </c>
    </row>
    <row r="69" spans="1:24" ht="14.25">
      <c r="A69" s="97" t="s">
        <v>117</v>
      </c>
      <c r="B69" s="97" t="s">
        <v>118</v>
      </c>
      <c r="C69" s="98" t="s">
        <v>87</v>
      </c>
      <c r="D69" s="98" t="s">
        <v>10</v>
      </c>
      <c r="E69" s="99">
        <v>17</v>
      </c>
      <c r="F69" s="99">
        <v>3</v>
      </c>
      <c r="G69" s="91" t="s">
        <v>276</v>
      </c>
      <c r="H69" s="91" t="s">
        <v>277</v>
      </c>
      <c r="I69" s="92" t="s">
        <v>87</v>
      </c>
      <c r="J69" s="92" t="s">
        <v>179</v>
      </c>
      <c r="K69" s="93">
        <v>17</v>
      </c>
      <c r="L69" s="93">
        <v>3</v>
      </c>
      <c r="M69" s="111" t="s">
        <v>442</v>
      </c>
      <c r="N69" s="111" t="s">
        <v>443</v>
      </c>
      <c r="O69" s="112" t="s">
        <v>87</v>
      </c>
      <c r="P69" s="112" t="s">
        <v>339</v>
      </c>
      <c r="Q69" s="96">
        <v>17</v>
      </c>
      <c r="R69" s="96">
        <v>3</v>
      </c>
      <c r="S69" s="80" t="s">
        <v>120</v>
      </c>
      <c r="T69" s="80" t="s">
        <v>278</v>
      </c>
      <c r="U69" s="81" t="s">
        <v>87</v>
      </c>
      <c r="V69" s="82" t="s">
        <v>482</v>
      </c>
      <c r="W69" s="90">
        <v>17</v>
      </c>
      <c r="X69" s="90">
        <v>3</v>
      </c>
    </row>
    <row r="70" spans="1:24" ht="14.25">
      <c r="A70" s="80" t="s">
        <v>119</v>
      </c>
      <c r="B70" s="80" t="s">
        <v>95</v>
      </c>
      <c r="C70" s="81" t="s">
        <v>87</v>
      </c>
      <c r="D70" s="82" t="s">
        <v>8</v>
      </c>
      <c r="E70" s="83">
        <v>18</v>
      </c>
      <c r="F70" s="83">
        <v>3</v>
      </c>
      <c r="G70" s="100" t="s">
        <v>174</v>
      </c>
      <c r="H70" s="100" t="s">
        <v>278</v>
      </c>
      <c r="I70" s="101" t="s">
        <v>87</v>
      </c>
      <c r="J70" s="101" t="s">
        <v>181</v>
      </c>
      <c r="K70" s="102">
        <v>18</v>
      </c>
      <c r="L70" s="102">
        <v>3</v>
      </c>
      <c r="M70" s="108" t="s">
        <v>311</v>
      </c>
      <c r="N70" s="108" t="s">
        <v>444</v>
      </c>
      <c r="O70" s="109" t="s">
        <v>87</v>
      </c>
      <c r="P70" s="110" t="s">
        <v>338</v>
      </c>
      <c r="Q70" s="93">
        <v>18</v>
      </c>
      <c r="R70" s="93">
        <v>3</v>
      </c>
      <c r="S70" s="117" t="s">
        <v>565</v>
      </c>
      <c r="T70" s="117" t="s">
        <v>126</v>
      </c>
      <c r="U70" s="118" t="s">
        <v>87</v>
      </c>
      <c r="V70" s="118" t="s">
        <v>483</v>
      </c>
      <c r="W70" s="93">
        <v>18</v>
      </c>
      <c r="X70" s="93">
        <v>3</v>
      </c>
    </row>
    <row r="71" spans="1:24" ht="14.25">
      <c r="A71" s="80" t="s">
        <v>120</v>
      </c>
      <c r="B71" s="80" t="s">
        <v>121</v>
      </c>
      <c r="C71" s="81" t="s">
        <v>87</v>
      </c>
      <c r="D71" s="82" t="s">
        <v>8</v>
      </c>
      <c r="E71" s="83">
        <v>19</v>
      </c>
      <c r="F71" s="83">
        <v>3</v>
      </c>
      <c r="G71" s="94" t="s">
        <v>279</v>
      </c>
      <c r="H71" s="94" t="s">
        <v>280</v>
      </c>
      <c r="I71" s="95" t="s">
        <v>87</v>
      </c>
      <c r="J71" s="95" t="s">
        <v>180</v>
      </c>
      <c r="K71" s="96">
        <v>19</v>
      </c>
      <c r="L71" s="96">
        <v>3</v>
      </c>
      <c r="M71" s="108" t="s">
        <v>445</v>
      </c>
      <c r="N71" s="108" t="s">
        <v>446</v>
      </c>
      <c r="O71" s="109" t="s">
        <v>87</v>
      </c>
      <c r="P71" s="110" t="s">
        <v>338</v>
      </c>
      <c r="Q71" s="93">
        <v>19</v>
      </c>
      <c r="R71" s="93">
        <v>3</v>
      </c>
      <c r="S71" s="121" t="s">
        <v>566</v>
      </c>
      <c r="T71" s="121" t="s">
        <v>567</v>
      </c>
      <c r="U71" s="122" t="s">
        <v>87</v>
      </c>
      <c r="V71" s="123" t="s">
        <v>485</v>
      </c>
      <c r="W71" s="102">
        <v>19</v>
      </c>
      <c r="X71" s="102">
        <v>3</v>
      </c>
    </row>
    <row r="72" spans="1:24" ht="14.25">
      <c r="A72" s="87" t="s">
        <v>122</v>
      </c>
      <c r="B72" s="87" t="s">
        <v>123</v>
      </c>
      <c r="C72" s="88" t="s">
        <v>87</v>
      </c>
      <c r="D72" s="88" t="s">
        <v>11</v>
      </c>
      <c r="E72" s="89">
        <v>20</v>
      </c>
      <c r="F72" s="89">
        <v>3</v>
      </c>
      <c r="G72" s="80" t="s">
        <v>281</v>
      </c>
      <c r="H72" s="80" t="s">
        <v>147</v>
      </c>
      <c r="I72" s="81" t="s">
        <v>87</v>
      </c>
      <c r="J72" s="82" t="s">
        <v>178</v>
      </c>
      <c r="K72" s="90">
        <v>20</v>
      </c>
      <c r="L72" s="90">
        <v>3</v>
      </c>
      <c r="M72" s="115" t="s">
        <v>447</v>
      </c>
      <c r="N72" s="115" t="s">
        <v>448</v>
      </c>
      <c r="O72" s="116" t="s">
        <v>87</v>
      </c>
      <c r="P72" s="116" t="s">
        <v>341</v>
      </c>
      <c r="Q72" s="105">
        <v>20</v>
      </c>
      <c r="R72" s="105">
        <v>3</v>
      </c>
      <c r="S72" s="121" t="s">
        <v>568</v>
      </c>
      <c r="T72" s="121" t="s">
        <v>284</v>
      </c>
      <c r="U72" s="122" t="s">
        <v>87</v>
      </c>
      <c r="V72" s="123" t="s">
        <v>485</v>
      </c>
      <c r="W72" s="102">
        <v>20</v>
      </c>
      <c r="X72" s="102">
        <v>3</v>
      </c>
    </row>
    <row r="73" spans="1:24" ht="14.25">
      <c r="A73" s="80" t="s">
        <v>124</v>
      </c>
      <c r="B73" s="80" t="s">
        <v>116</v>
      </c>
      <c r="C73" s="81" t="s">
        <v>87</v>
      </c>
      <c r="D73" s="82" t="s">
        <v>8</v>
      </c>
      <c r="E73" s="83">
        <v>21</v>
      </c>
      <c r="F73" s="83">
        <v>3</v>
      </c>
      <c r="G73" s="103" t="s">
        <v>75</v>
      </c>
      <c r="H73" s="103" t="s">
        <v>282</v>
      </c>
      <c r="I73" s="104" t="s">
        <v>87</v>
      </c>
      <c r="J73" s="104" t="s">
        <v>182</v>
      </c>
      <c r="K73" s="105">
        <v>21</v>
      </c>
      <c r="L73" s="105">
        <v>3</v>
      </c>
      <c r="M73" s="108" t="s">
        <v>355</v>
      </c>
      <c r="N73" s="108" t="s">
        <v>449</v>
      </c>
      <c r="O73" s="109" t="s">
        <v>87</v>
      </c>
      <c r="P73" s="110" t="s">
        <v>338</v>
      </c>
      <c r="Q73" s="93">
        <v>21</v>
      </c>
      <c r="R73" s="93">
        <v>3</v>
      </c>
      <c r="S73" s="121" t="s">
        <v>470</v>
      </c>
      <c r="T73" s="121" t="s">
        <v>569</v>
      </c>
      <c r="U73" s="122" t="s">
        <v>87</v>
      </c>
      <c r="V73" s="123" t="s">
        <v>485</v>
      </c>
      <c r="W73" s="102">
        <v>21</v>
      </c>
      <c r="X73" s="102">
        <v>3</v>
      </c>
    </row>
    <row r="74" spans="1:24" ht="14.25">
      <c r="A74" s="80" t="s">
        <v>125</v>
      </c>
      <c r="B74" s="80" t="s">
        <v>126</v>
      </c>
      <c r="C74" s="81" t="s">
        <v>87</v>
      </c>
      <c r="D74" s="82" t="s">
        <v>8</v>
      </c>
      <c r="E74" s="83">
        <v>22</v>
      </c>
      <c r="F74" s="83">
        <v>3</v>
      </c>
      <c r="G74" s="91" t="s">
        <v>283</v>
      </c>
      <c r="H74" s="91" t="s">
        <v>284</v>
      </c>
      <c r="I74" s="92" t="s">
        <v>87</v>
      </c>
      <c r="J74" s="92" t="s">
        <v>179</v>
      </c>
      <c r="K74" s="93">
        <v>22</v>
      </c>
      <c r="L74" s="93">
        <v>3</v>
      </c>
      <c r="M74" s="113" t="s">
        <v>219</v>
      </c>
      <c r="N74" s="113" t="s">
        <v>344</v>
      </c>
      <c r="O74" s="114" t="s">
        <v>87</v>
      </c>
      <c r="P74" s="114" t="s">
        <v>340</v>
      </c>
      <c r="Q74" s="102">
        <v>22</v>
      </c>
      <c r="R74" s="102">
        <v>3</v>
      </c>
      <c r="S74" s="119" t="s">
        <v>570</v>
      </c>
      <c r="T74" s="119" t="s">
        <v>571</v>
      </c>
      <c r="U74" s="120" t="s">
        <v>87</v>
      </c>
      <c r="V74" s="120" t="s">
        <v>484</v>
      </c>
      <c r="W74" s="96">
        <v>22</v>
      </c>
      <c r="X74" s="96">
        <v>3</v>
      </c>
    </row>
    <row r="75" spans="1:24" ht="14.25">
      <c r="A75" s="84" t="s">
        <v>127</v>
      </c>
      <c r="B75" s="84" t="s">
        <v>128</v>
      </c>
      <c r="C75" s="85" t="s">
        <v>87</v>
      </c>
      <c r="D75" s="85" t="s">
        <v>9</v>
      </c>
      <c r="E75" s="86">
        <v>23</v>
      </c>
      <c r="F75" s="86">
        <v>3</v>
      </c>
      <c r="G75" s="91" t="s">
        <v>285</v>
      </c>
      <c r="H75" s="91" t="s">
        <v>286</v>
      </c>
      <c r="I75" s="92" t="s">
        <v>87</v>
      </c>
      <c r="J75" s="92" t="s">
        <v>179</v>
      </c>
      <c r="K75" s="93">
        <v>23</v>
      </c>
      <c r="L75" s="93">
        <v>3</v>
      </c>
      <c r="M75" s="113" t="s">
        <v>450</v>
      </c>
      <c r="N75" s="113" t="s">
        <v>451</v>
      </c>
      <c r="O75" s="114" t="s">
        <v>87</v>
      </c>
      <c r="P75" s="114" t="s">
        <v>340</v>
      </c>
      <c r="Q75" s="102">
        <v>23</v>
      </c>
      <c r="R75" s="102">
        <v>3</v>
      </c>
      <c r="S75" s="121" t="s">
        <v>572</v>
      </c>
      <c r="T75" s="121" t="s">
        <v>573</v>
      </c>
      <c r="U75" s="122" t="s">
        <v>87</v>
      </c>
      <c r="V75" s="123" t="s">
        <v>485</v>
      </c>
      <c r="W75" s="102">
        <v>23</v>
      </c>
      <c r="X75" s="102">
        <v>3</v>
      </c>
    </row>
    <row r="76" spans="1:24" ht="14.25">
      <c r="A76" s="80" t="s">
        <v>129</v>
      </c>
      <c r="B76" s="80" t="s">
        <v>130</v>
      </c>
      <c r="C76" s="81" t="s">
        <v>87</v>
      </c>
      <c r="D76" s="82" t="s">
        <v>8</v>
      </c>
      <c r="E76" s="83">
        <v>24</v>
      </c>
      <c r="F76" s="83">
        <v>3</v>
      </c>
      <c r="G76" s="91" t="s">
        <v>287</v>
      </c>
      <c r="H76" s="91" t="s">
        <v>288</v>
      </c>
      <c r="I76" s="92" t="s">
        <v>87</v>
      </c>
      <c r="J76" s="92" t="s">
        <v>179</v>
      </c>
      <c r="K76" s="93">
        <v>24</v>
      </c>
      <c r="L76" s="93">
        <v>3</v>
      </c>
      <c r="M76" s="115" t="s">
        <v>452</v>
      </c>
      <c r="N76" s="115" t="s">
        <v>453</v>
      </c>
      <c r="O76" s="116" t="s">
        <v>87</v>
      </c>
      <c r="P76" s="116" t="s">
        <v>341</v>
      </c>
      <c r="Q76" s="105">
        <v>24</v>
      </c>
      <c r="R76" s="105">
        <v>3</v>
      </c>
      <c r="S76" s="80" t="s">
        <v>574</v>
      </c>
      <c r="T76" s="80" t="s">
        <v>575</v>
      </c>
      <c r="U76" s="81" t="s">
        <v>87</v>
      </c>
      <c r="V76" s="82" t="s">
        <v>482</v>
      </c>
      <c r="W76" s="90">
        <v>24</v>
      </c>
      <c r="X76" s="90">
        <v>3</v>
      </c>
    </row>
    <row r="77" spans="1:24" ht="14.25">
      <c r="A77" s="84" t="s">
        <v>131</v>
      </c>
      <c r="B77" s="84" t="s">
        <v>132</v>
      </c>
      <c r="C77" s="85" t="s">
        <v>87</v>
      </c>
      <c r="D77" s="85" t="s">
        <v>9</v>
      </c>
      <c r="E77" s="86">
        <v>25</v>
      </c>
      <c r="F77" s="86">
        <v>3</v>
      </c>
      <c r="G77" s="94" t="s">
        <v>286</v>
      </c>
      <c r="H77" s="94" t="s">
        <v>267</v>
      </c>
      <c r="I77" s="95" t="s">
        <v>87</v>
      </c>
      <c r="J77" s="95" t="s">
        <v>180</v>
      </c>
      <c r="K77" s="96">
        <v>25</v>
      </c>
      <c r="L77" s="96">
        <v>3</v>
      </c>
      <c r="M77" s="108" t="s">
        <v>454</v>
      </c>
      <c r="N77" s="108" t="s">
        <v>157</v>
      </c>
      <c r="O77" s="109" t="s">
        <v>87</v>
      </c>
      <c r="P77" s="110" t="s">
        <v>338</v>
      </c>
      <c r="Q77" s="93">
        <v>25</v>
      </c>
      <c r="R77" s="93">
        <v>3</v>
      </c>
      <c r="S77" s="119" t="s">
        <v>576</v>
      </c>
      <c r="T77" s="119" t="s">
        <v>464</v>
      </c>
      <c r="U77" s="120" t="s">
        <v>87</v>
      </c>
      <c r="V77" s="120" t="s">
        <v>484</v>
      </c>
      <c r="W77" s="96">
        <v>25</v>
      </c>
      <c r="X77" s="96">
        <v>3</v>
      </c>
    </row>
    <row r="78" spans="1:24" ht="14.25">
      <c r="A78" s="84" t="s">
        <v>133</v>
      </c>
      <c r="B78" s="84" t="s">
        <v>134</v>
      </c>
      <c r="C78" s="85" t="s">
        <v>87</v>
      </c>
      <c r="D78" s="85" t="s">
        <v>9</v>
      </c>
      <c r="E78" s="86">
        <v>26</v>
      </c>
      <c r="F78" s="86">
        <v>3</v>
      </c>
      <c r="G78" s="91" t="s">
        <v>289</v>
      </c>
      <c r="H78" s="91" t="s">
        <v>290</v>
      </c>
      <c r="I78" s="92" t="s">
        <v>87</v>
      </c>
      <c r="J78" s="92" t="s">
        <v>179</v>
      </c>
      <c r="K78" s="93">
        <v>26</v>
      </c>
      <c r="L78" s="93">
        <v>3</v>
      </c>
      <c r="M78" s="106" t="s">
        <v>455</v>
      </c>
      <c r="N78" s="106" t="s">
        <v>456</v>
      </c>
      <c r="O78" s="107" t="s">
        <v>87</v>
      </c>
      <c r="P78" s="107" t="s">
        <v>337</v>
      </c>
      <c r="Q78" s="90">
        <v>26</v>
      </c>
      <c r="R78" s="90">
        <v>3</v>
      </c>
      <c r="S78" s="117" t="s">
        <v>25</v>
      </c>
      <c r="T78" s="117" t="s">
        <v>577</v>
      </c>
      <c r="U78" s="118" t="s">
        <v>87</v>
      </c>
      <c r="V78" s="118" t="s">
        <v>483</v>
      </c>
      <c r="W78" s="93">
        <v>26</v>
      </c>
      <c r="X78" s="93">
        <v>3</v>
      </c>
    </row>
    <row r="79" spans="1:24" ht="14.25">
      <c r="A79" s="84" t="s">
        <v>135</v>
      </c>
      <c r="B79" s="84" t="s">
        <v>136</v>
      </c>
      <c r="C79" s="85" t="s">
        <v>87</v>
      </c>
      <c r="D79" s="85" t="s">
        <v>9</v>
      </c>
      <c r="E79" s="86">
        <v>27</v>
      </c>
      <c r="F79" s="86">
        <v>2</v>
      </c>
      <c r="G79" s="80" t="s">
        <v>291</v>
      </c>
      <c r="H79" s="80" t="s">
        <v>292</v>
      </c>
      <c r="I79" s="81" t="s">
        <v>87</v>
      </c>
      <c r="J79" s="82" t="s">
        <v>178</v>
      </c>
      <c r="K79" s="90">
        <v>27</v>
      </c>
      <c r="L79" s="90">
        <v>3</v>
      </c>
      <c r="M79" s="108" t="s">
        <v>291</v>
      </c>
      <c r="N79" s="108" t="s">
        <v>457</v>
      </c>
      <c r="O79" s="109" t="s">
        <v>87</v>
      </c>
      <c r="P79" s="110" t="s">
        <v>338</v>
      </c>
      <c r="Q79" s="93">
        <v>27</v>
      </c>
      <c r="R79" s="93">
        <v>3</v>
      </c>
      <c r="S79" s="121" t="s">
        <v>133</v>
      </c>
      <c r="T79" s="121" t="s">
        <v>174</v>
      </c>
      <c r="U79" s="122" t="s">
        <v>87</v>
      </c>
      <c r="V79" s="123" t="s">
        <v>485</v>
      </c>
      <c r="W79" s="102">
        <v>27</v>
      </c>
      <c r="X79" s="102">
        <v>3</v>
      </c>
    </row>
    <row r="80" spans="1:24" ht="14.25">
      <c r="A80" s="97" t="s">
        <v>137</v>
      </c>
      <c r="B80" s="97" t="s">
        <v>138</v>
      </c>
      <c r="C80" s="98" t="s">
        <v>87</v>
      </c>
      <c r="D80" s="98" t="s">
        <v>10</v>
      </c>
      <c r="E80" s="99">
        <v>28</v>
      </c>
      <c r="F80" s="99">
        <v>2</v>
      </c>
      <c r="G80" s="80" t="s">
        <v>293</v>
      </c>
      <c r="H80" s="80" t="s">
        <v>294</v>
      </c>
      <c r="I80" s="81" t="s">
        <v>87</v>
      </c>
      <c r="J80" s="82" t="s">
        <v>178</v>
      </c>
      <c r="K80" s="90">
        <v>28</v>
      </c>
      <c r="L80" s="90">
        <v>3</v>
      </c>
      <c r="M80" s="115" t="s">
        <v>67</v>
      </c>
      <c r="N80" s="115" t="s">
        <v>458</v>
      </c>
      <c r="O80" s="116" t="s">
        <v>87</v>
      </c>
      <c r="P80" s="116" t="s">
        <v>341</v>
      </c>
      <c r="Q80" s="105">
        <v>28</v>
      </c>
      <c r="R80" s="105">
        <v>3</v>
      </c>
      <c r="S80" s="119" t="s">
        <v>454</v>
      </c>
      <c r="T80" s="119" t="s">
        <v>464</v>
      </c>
      <c r="U80" s="120" t="s">
        <v>87</v>
      </c>
      <c r="V80" s="120" t="s">
        <v>484</v>
      </c>
      <c r="W80" s="96">
        <v>28</v>
      </c>
      <c r="X80" s="96">
        <v>2</v>
      </c>
    </row>
    <row r="81" spans="1:24" ht="14.25">
      <c r="A81" s="84" t="s">
        <v>139</v>
      </c>
      <c r="B81" s="84" t="s">
        <v>136</v>
      </c>
      <c r="C81" s="85" t="s">
        <v>87</v>
      </c>
      <c r="D81" s="85" t="s">
        <v>9</v>
      </c>
      <c r="E81" s="86">
        <v>29</v>
      </c>
      <c r="F81" s="86">
        <v>2</v>
      </c>
      <c r="G81" s="80" t="s">
        <v>295</v>
      </c>
      <c r="H81" s="80" t="s">
        <v>296</v>
      </c>
      <c r="I81" s="81" t="s">
        <v>87</v>
      </c>
      <c r="J81" s="82" t="s">
        <v>178</v>
      </c>
      <c r="K81" s="90">
        <v>29</v>
      </c>
      <c r="L81" s="90">
        <v>3</v>
      </c>
      <c r="M81" s="108" t="s">
        <v>233</v>
      </c>
      <c r="N81" s="108" t="s">
        <v>459</v>
      </c>
      <c r="O81" s="109" t="s">
        <v>87</v>
      </c>
      <c r="P81" s="110" t="s">
        <v>338</v>
      </c>
      <c r="Q81" s="93">
        <v>29</v>
      </c>
      <c r="R81" s="93">
        <v>3</v>
      </c>
      <c r="S81" s="121" t="s">
        <v>434</v>
      </c>
      <c r="T81" s="121" t="s">
        <v>578</v>
      </c>
      <c r="U81" s="122" t="s">
        <v>87</v>
      </c>
      <c r="V81" s="123" t="s">
        <v>485</v>
      </c>
      <c r="W81" s="102">
        <v>29</v>
      </c>
      <c r="X81" s="102">
        <v>2</v>
      </c>
    </row>
    <row r="82" spans="1:24" ht="14.25">
      <c r="A82" s="87" t="s">
        <v>140</v>
      </c>
      <c r="B82" s="87" t="s">
        <v>141</v>
      </c>
      <c r="C82" s="88" t="s">
        <v>87</v>
      </c>
      <c r="D82" s="88" t="s">
        <v>11</v>
      </c>
      <c r="E82" s="89">
        <v>30</v>
      </c>
      <c r="F82" s="89">
        <v>2</v>
      </c>
      <c r="G82" s="80" t="s">
        <v>297</v>
      </c>
      <c r="H82" s="80" t="s">
        <v>298</v>
      </c>
      <c r="I82" s="81" t="s">
        <v>87</v>
      </c>
      <c r="J82" s="82" t="s">
        <v>178</v>
      </c>
      <c r="K82" s="90">
        <v>30</v>
      </c>
      <c r="L82" s="90">
        <v>3</v>
      </c>
      <c r="M82" s="108" t="s">
        <v>242</v>
      </c>
      <c r="N82" s="108" t="s">
        <v>284</v>
      </c>
      <c r="O82" s="109" t="s">
        <v>87</v>
      </c>
      <c r="P82" s="110" t="s">
        <v>338</v>
      </c>
      <c r="Q82" s="93">
        <v>30</v>
      </c>
      <c r="R82" s="93">
        <v>3</v>
      </c>
      <c r="S82" s="117" t="s">
        <v>579</v>
      </c>
      <c r="T82" s="117" t="s">
        <v>344</v>
      </c>
      <c r="U82" s="118" t="s">
        <v>87</v>
      </c>
      <c r="V82" s="118" t="s">
        <v>483</v>
      </c>
      <c r="W82" s="93">
        <v>30</v>
      </c>
      <c r="X82" s="93">
        <v>2</v>
      </c>
    </row>
    <row r="83" spans="1:24" ht="14.25">
      <c r="A83" s="84" t="s">
        <v>142</v>
      </c>
      <c r="B83" s="84" t="s">
        <v>143</v>
      </c>
      <c r="C83" s="85" t="s">
        <v>87</v>
      </c>
      <c r="D83" s="85" t="s">
        <v>9</v>
      </c>
      <c r="E83" s="86">
        <v>31</v>
      </c>
      <c r="F83" s="86">
        <v>2</v>
      </c>
      <c r="G83" s="103" t="s">
        <v>299</v>
      </c>
      <c r="H83" s="103" t="s">
        <v>300</v>
      </c>
      <c r="I83" s="104" t="s">
        <v>87</v>
      </c>
      <c r="J83" s="104" t="s">
        <v>182</v>
      </c>
      <c r="K83" s="105">
        <v>31</v>
      </c>
      <c r="L83" s="105">
        <v>3</v>
      </c>
      <c r="M83" s="113" t="s">
        <v>367</v>
      </c>
      <c r="N83" s="113" t="s">
        <v>460</v>
      </c>
      <c r="O83" s="114" t="s">
        <v>87</v>
      </c>
      <c r="P83" s="114" t="s">
        <v>340</v>
      </c>
      <c r="Q83" s="102">
        <v>31</v>
      </c>
      <c r="R83" s="102">
        <v>3</v>
      </c>
      <c r="S83" s="121" t="s">
        <v>580</v>
      </c>
      <c r="T83" s="121" t="s">
        <v>132</v>
      </c>
      <c r="U83" s="122" t="s">
        <v>87</v>
      </c>
      <c r="V83" s="123" t="s">
        <v>485</v>
      </c>
      <c r="W83" s="102">
        <v>31</v>
      </c>
      <c r="X83" s="102">
        <v>2</v>
      </c>
    </row>
    <row r="84" spans="1:24" ht="14.25">
      <c r="A84" s="84" t="s">
        <v>144</v>
      </c>
      <c r="B84" s="84" t="s">
        <v>145</v>
      </c>
      <c r="C84" s="85" t="s">
        <v>87</v>
      </c>
      <c r="D84" s="85" t="s">
        <v>9</v>
      </c>
      <c r="E84" s="86">
        <v>32</v>
      </c>
      <c r="F84" s="86">
        <v>2</v>
      </c>
      <c r="G84" s="100" t="s">
        <v>223</v>
      </c>
      <c r="H84" s="100" t="s">
        <v>301</v>
      </c>
      <c r="I84" s="101" t="s">
        <v>87</v>
      </c>
      <c r="J84" s="101" t="s">
        <v>181</v>
      </c>
      <c r="K84" s="102">
        <v>32</v>
      </c>
      <c r="L84" s="102">
        <v>3</v>
      </c>
      <c r="M84" s="106" t="s">
        <v>461</v>
      </c>
      <c r="N84" s="106" t="s">
        <v>89</v>
      </c>
      <c r="O84" s="107" t="s">
        <v>87</v>
      </c>
      <c r="P84" s="107" t="s">
        <v>337</v>
      </c>
      <c r="Q84" s="90">
        <v>32</v>
      </c>
      <c r="R84" s="90">
        <v>3</v>
      </c>
      <c r="S84" s="121" t="s">
        <v>581</v>
      </c>
      <c r="T84" s="121" t="s">
        <v>582</v>
      </c>
      <c r="U84" s="122" t="s">
        <v>87</v>
      </c>
      <c r="V84" s="123" t="s">
        <v>485</v>
      </c>
      <c r="W84" s="102">
        <v>32</v>
      </c>
      <c r="X84" s="102">
        <v>2</v>
      </c>
    </row>
    <row r="85" spans="1:24" ht="14.25">
      <c r="A85" s="84" t="s">
        <v>146</v>
      </c>
      <c r="B85" s="84" t="s">
        <v>147</v>
      </c>
      <c r="C85" s="85" t="s">
        <v>87</v>
      </c>
      <c r="D85" s="85" t="s">
        <v>9</v>
      </c>
      <c r="E85" s="86">
        <v>33</v>
      </c>
      <c r="F85" s="86">
        <v>2</v>
      </c>
      <c r="G85" s="94" t="s">
        <v>302</v>
      </c>
      <c r="H85" s="94" t="s">
        <v>303</v>
      </c>
      <c r="I85" s="95" t="s">
        <v>87</v>
      </c>
      <c r="J85" s="95" t="s">
        <v>180</v>
      </c>
      <c r="K85" s="96">
        <v>33</v>
      </c>
      <c r="L85" s="96">
        <v>3</v>
      </c>
      <c r="M85" s="108" t="s">
        <v>199</v>
      </c>
      <c r="N85" s="108" t="s">
        <v>290</v>
      </c>
      <c r="O85" s="109" t="s">
        <v>87</v>
      </c>
      <c r="P85" s="110" t="s">
        <v>338</v>
      </c>
      <c r="Q85" s="93">
        <v>33</v>
      </c>
      <c r="R85" s="93">
        <v>3</v>
      </c>
      <c r="S85" s="117" t="s">
        <v>583</v>
      </c>
      <c r="T85" s="117" t="s">
        <v>584</v>
      </c>
      <c r="U85" s="118" t="s">
        <v>87</v>
      </c>
      <c r="V85" s="118" t="s">
        <v>483</v>
      </c>
      <c r="W85" s="93">
        <v>33</v>
      </c>
      <c r="X85" s="93">
        <v>2</v>
      </c>
    </row>
    <row r="86" spans="1:24" ht="14.25">
      <c r="A86" s="80" t="s">
        <v>148</v>
      </c>
      <c r="B86" s="80" t="s">
        <v>149</v>
      </c>
      <c r="C86" s="81" t="s">
        <v>87</v>
      </c>
      <c r="D86" s="82" t="s">
        <v>8</v>
      </c>
      <c r="E86" s="83">
        <v>34</v>
      </c>
      <c r="F86" s="83">
        <v>2</v>
      </c>
      <c r="G86" s="80" t="s">
        <v>304</v>
      </c>
      <c r="H86" s="80" t="s">
        <v>107</v>
      </c>
      <c r="I86" s="81" t="s">
        <v>87</v>
      </c>
      <c r="J86" s="82" t="s">
        <v>178</v>
      </c>
      <c r="K86" s="90">
        <v>34</v>
      </c>
      <c r="L86" s="90">
        <v>3</v>
      </c>
      <c r="M86" s="113" t="s">
        <v>462</v>
      </c>
      <c r="N86" s="113" t="s">
        <v>314</v>
      </c>
      <c r="O86" s="114" t="s">
        <v>87</v>
      </c>
      <c r="P86" s="114" t="s">
        <v>340</v>
      </c>
      <c r="Q86" s="102">
        <v>34</v>
      </c>
      <c r="R86" s="102">
        <v>3</v>
      </c>
      <c r="S86" s="117" t="s">
        <v>585</v>
      </c>
      <c r="T86" s="117" t="s">
        <v>586</v>
      </c>
      <c r="U86" s="118" t="s">
        <v>87</v>
      </c>
      <c r="V86" s="118" t="s">
        <v>483</v>
      </c>
      <c r="W86" s="93">
        <v>34</v>
      </c>
      <c r="X86" s="93">
        <v>2</v>
      </c>
    </row>
    <row r="87" spans="1:24" ht="14.25">
      <c r="A87" s="84" t="s">
        <v>150</v>
      </c>
      <c r="B87" s="84" t="s">
        <v>151</v>
      </c>
      <c r="C87" s="85" t="s">
        <v>87</v>
      </c>
      <c r="D87" s="85" t="s">
        <v>9</v>
      </c>
      <c r="E87" s="86">
        <v>35</v>
      </c>
      <c r="F87" s="86">
        <v>1</v>
      </c>
      <c r="G87" s="80" t="s">
        <v>305</v>
      </c>
      <c r="H87" s="80" t="s">
        <v>306</v>
      </c>
      <c r="I87" s="81" t="s">
        <v>87</v>
      </c>
      <c r="J87" s="82" t="s">
        <v>178</v>
      </c>
      <c r="K87" s="90">
        <v>35</v>
      </c>
      <c r="L87" s="90">
        <v>3</v>
      </c>
      <c r="M87" s="106" t="s">
        <v>463</v>
      </c>
      <c r="N87" s="106" t="s">
        <v>464</v>
      </c>
      <c r="O87" s="107" t="s">
        <v>87</v>
      </c>
      <c r="P87" s="107" t="s">
        <v>337</v>
      </c>
      <c r="Q87" s="90">
        <v>35</v>
      </c>
      <c r="R87" s="90">
        <v>3</v>
      </c>
      <c r="S87" s="119" t="s">
        <v>587</v>
      </c>
      <c r="T87" s="119" t="s">
        <v>153</v>
      </c>
      <c r="U87" s="120" t="s">
        <v>87</v>
      </c>
      <c r="V87" s="120" t="s">
        <v>484</v>
      </c>
      <c r="W87" s="96">
        <v>35</v>
      </c>
      <c r="X87" s="96">
        <v>1</v>
      </c>
    </row>
    <row r="88" spans="1:24" ht="14.25">
      <c r="A88" s="97" t="s">
        <v>152</v>
      </c>
      <c r="B88" s="97" t="s">
        <v>153</v>
      </c>
      <c r="C88" s="98" t="s">
        <v>87</v>
      </c>
      <c r="D88" s="98" t="s">
        <v>10</v>
      </c>
      <c r="E88" s="99">
        <v>36</v>
      </c>
      <c r="F88" s="99">
        <v>1</v>
      </c>
      <c r="G88" s="94" t="s">
        <v>307</v>
      </c>
      <c r="H88" s="94" t="s">
        <v>91</v>
      </c>
      <c r="I88" s="95" t="s">
        <v>87</v>
      </c>
      <c r="J88" s="95" t="s">
        <v>180</v>
      </c>
      <c r="K88" s="96">
        <v>36</v>
      </c>
      <c r="L88" s="96">
        <v>3</v>
      </c>
      <c r="M88" s="108" t="s">
        <v>465</v>
      </c>
      <c r="N88" s="108" t="s">
        <v>466</v>
      </c>
      <c r="O88" s="109" t="s">
        <v>87</v>
      </c>
      <c r="P88" s="110" t="s">
        <v>338</v>
      </c>
      <c r="Q88" s="93">
        <v>36</v>
      </c>
      <c r="R88" s="93">
        <v>3</v>
      </c>
      <c r="S88" s="119" t="s">
        <v>492</v>
      </c>
      <c r="T88" s="119" t="s">
        <v>578</v>
      </c>
      <c r="U88" s="120" t="s">
        <v>87</v>
      </c>
      <c r="V88" s="120" t="s">
        <v>484</v>
      </c>
      <c r="W88" s="96">
        <v>36</v>
      </c>
      <c r="X88" s="96">
        <v>1</v>
      </c>
    </row>
    <row r="89" spans="1:24" ht="14.25">
      <c r="A89" s="97" t="s">
        <v>154</v>
      </c>
      <c r="B89" s="97" t="s">
        <v>155</v>
      </c>
      <c r="C89" s="98" t="s">
        <v>87</v>
      </c>
      <c r="D89" s="98" t="s">
        <v>10</v>
      </c>
      <c r="E89" s="99">
        <v>37</v>
      </c>
      <c r="F89" s="99">
        <v>1</v>
      </c>
      <c r="G89" s="91" t="s">
        <v>308</v>
      </c>
      <c r="H89" s="91" t="s">
        <v>309</v>
      </c>
      <c r="I89" s="92" t="s">
        <v>87</v>
      </c>
      <c r="J89" s="92" t="s">
        <v>179</v>
      </c>
      <c r="K89" s="93">
        <v>37</v>
      </c>
      <c r="L89" s="93">
        <v>3</v>
      </c>
      <c r="M89" s="115" t="s">
        <v>248</v>
      </c>
      <c r="N89" s="115" t="s">
        <v>277</v>
      </c>
      <c r="O89" s="116" t="s">
        <v>87</v>
      </c>
      <c r="P89" s="116" t="s">
        <v>341</v>
      </c>
      <c r="Q89" s="105">
        <v>37</v>
      </c>
      <c r="R89" s="105">
        <v>3</v>
      </c>
      <c r="S89" s="119" t="s">
        <v>588</v>
      </c>
      <c r="T89" s="119" t="s">
        <v>294</v>
      </c>
      <c r="U89" s="120" t="s">
        <v>87</v>
      </c>
      <c r="V89" s="120" t="s">
        <v>484</v>
      </c>
      <c r="W89" s="96">
        <v>37</v>
      </c>
      <c r="X89" s="96">
        <v>1</v>
      </c>
    </row>
    <row r="90" spans="1:24" ht="14.25">
      <c r="A90" s="124" t="s">
        <v>156</v>
      </c>
      <c r="B90" s="124" t="s">
        <v>157</v>
      </c>
      <c r="C90" s="125" t="s">
        <v>87</v>
      </c>
      <c r="D90" s="126" t="s">
        <v>10</v>
      </c>
      <c r="E90" s="99">
        <v>38</v>
      </c>
      <c r="F90" s="99">
        <v>1</v>
      </c>
      <c r="G90" s="100" t="s">
        <v>310</v>
      </c>
      <c r="H90" s="100" t="s">
        <v>159</v>
      </c>
      <c r="I90" s="101" t="s">
        <v>87</v>
      </c>
      <c r="J90" s="101" t="s">
        <v>181</v>
      </c>
      <c r="K90" s="102">
        <v>38</v>
      </c>
      <c r="L90" s="102">
        <v>2</v>
      </c>
      <c r="M90" s="115" t="s">
        <v>467</v>
      </c>
      <c r="N90" s="115" t="s">
        <v>344</v>
      </c>
      <c r="O90" s="116" t="s">
        <v>87</v>
      </c>
      <c r="P90" s="116" t="s">
        <v>341</v>
      </c>
      <c r="Q90" s="105">
        <v>38</v>
      </c>
      <c r="R90" s="105">
        <v>3</v>
      </c>
      <c r="S90" s="117" t="s">
        <v>522</v>
      </c>
      <c r="T90" s="117" t="s">
        <v>589</v>
      </c>
      <c r="U90" s="118" t="s">
        <v>87</v>
      </c>
      <c r="V90" s="118" t="s">
        <v>483</v>
      </c>
      <c r="W90" s="93">
        <v>38</v>
      </c>
      <c r="X90" s="93">
        <v>1</v>
      </c>
    </row>
    <row r="91" spans="1:24" ht="14.25">
      <c r="A91" s="87" t="s">
        <v>158</v>
      </c>
      <c r="B91" s="87" t="s">
        <v>159</v>
      </c>
      <c r="C91" s="88" t="s">
        <v>87</v>
      </c>
      <c r="D91" s="88" t="s">
        <v>11</v>
      </c>
      <c r="E91" s="89">
        <v>39</v>
      </c>
      <c r="F91" s="89">
        <v>1</v>
      </c>
      <c r="G91" s="100" t="s">
        <v>311</v>
      </c>
      <c r="H91" s="100" t="s">
        <v>282</v>
      </c>
      <c r="I91" s="101" t="s">
        <v>87</v>
      </c>
      <c r="J91" s="101" t="s">
        <v>181</v>
      </c>
      <c r="K91" s="102">
        <v>39</v>
      </c>
      <c r="L91" s="102">
        <v>2</v>
      </c>
      <c r="M91" s="113" t="s">
        <v>468</v>
      </c>
      <c r="N91" s="113" t="s">
        <v>469</v>
      </c>
      <c r="O91" s="114" t="s">
        <v>87</v>
      </c>
      <c r="P91" s="114" t="s">
        <v>340</v>
      </c>
      <c r="Q91" s="102">
        <v>39</v>
      </c>
      <c r="R91" s="102">
        <v>3</v>
      </c>
      <c r="S91" s="117" t="s">
        <v>590</v>
      </c>
      <c r="T91" s="117" t="s">
        <v>591</v>
      </c>
      <c r="U91" s="118" t="s">
        <v>87</v>
      </c>
      <c r="V91" s="118" t="s">
        <v>483</v>
      </c>
      <c r="W91" s="93">
        <v>39</v>
      </c>
      <c r="X91" s="93">
        <v>1</v>
      </c>
    </row>
    <row r="92" spans="1:24" ht="14.25">
      <c r="A92" s="84" t="s">
        <v>160</v>
      </c>
      <c r="B92" s="84" t="s">
        <v>161</v>
      </c>
      <c r="C92" s="85" t="s">
        <v>87</v>
      </c>
      <c r="D92" s="85" t="s">
        <v>9</v>
      </c>
      <c r="E92" s="86" t="s">
        <v>162</v>
      </c>
      <c r="F92" s="86"/>
      <c r="G92" s="80" t="s">
        <v>312</v>
      </c>
      <c r="H92" s="80" t="s">
        <v>166</v>
      </c>
      <c r="I92" s="81" t="s">
        <v>87</v>
      </c>
      <c r="J92" s="82" t="s">
        <v>178</v>
      </c>
      <c r="K92" s="90">
        <v>40</v>
      </c>
      <c r="L92" s="90">
        <v>2</v>
      </c>
      <c r="M92" s="106" t="s">
        <v>470</v>
      </c>
      <c r="N92" s="106" t="s">
        <v>471</v>
      </c>
      <c r="O92" s="107" t="s">
        <v>87</v>
      </c>
      <c r="P92" s="107" t="s">
        <v>337</v>
      </c>
      <c r="Q92" s="90">
        <v>40</v>
      </c>
      <c r="R92" s="90">
        <v>3</v>
      </c>
      <c r="S92" s="121" t="s">
        <v>592</v>
      </c>
      <c r="T92" s="121" t="s">
        <v>593</v>
      </c>
      <c r="U92" s="122" t="s">
        <v>87</v>
      </c>
      <c r="V92" s="123" t="s">
        <v>485</v>
      </c>
      <c r="W92" s="102">
        <v>40</v>
      </c>
      <c r="X92" s="102">
        <v>1</v>
      </c>
    </row>
    <row r="93" spans="1:24" ht="14.25">
      <c r="A93" s="87" t="s">
        <v>163</v>
      </c>
      <c r="B93" s="87" t="s">
        <v>164</v>
      </c>
      <c r="C93" s="88" t="s">
        <v>87</v>
      </c>
      <c r="D93" s="88" t="s">
        <v>11</v>
      </c>
      <c r="E93" s="89" t="s">
        <v>72</v>
      </c>
      <c r="F93" s="89"/>
      <c r="G93" s="103" t="s">
        <v>313</v>
      </c>
      <c r="H93" s="103" t="s">
        <v>314</v>
      </c>
      <c r="I93" s="104" t="s">
        <v>87</v>
      </c>
      <c r="J93" s="104" t="s">
        <v>182</v>
      </c>
      <c r="K93" s="105">
        <v>41</v>
      </c>
      <c r="L93" s="105">
        <v>1</v>
      </c>
      <c r="M93" s="113" t="s">
        <v>203</v>
      </c>
      <c r="N93" s="113" t="s">
        <v>472</v>
      </c>
      <c r="O93" s="114" t="s">
        <v>87</v>
      </c>
      <c r="P93" s="114" t="s">
        <v>340</v>
      </c>
      <c r="Q93" s="102">
        <v>41</v>
      </c>
      <c r="R93" s="102">
        <v>2</v>
      </c>
      <c r="S93" s="117" t="s">
        <v>172</v>
      </c>
      <c r="T93" s="117" t="s">
        <v>594</v>
      </c>
      <c r="U93" s="118" t="s">
        <v>87</v>
      </c>
      <c r="V93" s="118" t="s">
        <v>483</v>
      </c>
      <c r="W93" s="93">
        <v>41</v>
      </c>
      <c r="X93" s="93">
        <v>1</v>
      </c>
    </row>
    <row r="94" spans="1:24" ht="14.25">
      <c r="A94" s="84" t="s">
        <v>165</v>
      </c>
      <c r="B94" s="84" t="s">
        <v>166</v>
      </c>
      <c r="C94" s="85" t="s">
        <v>87</v>
      </c>
      <c r="D94" s="85" t="s">
        <v>9</v>
      </c>
      <c r="E94" s="86" t="s">
        <v>72</v>
      </c>
      <c r="F94" s="86"/>
      <c r="G94" s="103" t="s">
        <v>80</v>
      </c>
      <c r="H94" s="103" t="s">
        <v>315</v>
      </c>
      <c r="I94" s="104" t="s">
        <v>87</v>
      </c>
      <c r="J94" s="104" t="s">
        <v>182</v>
      </c>
      <c r="K94" s="105">
        <v>42</v>
      </c>
      <c r="L94" s="105">
        <v>1</v>
      </c>
      <c r="M94" s="106" t="s">
        <v>297</v>
      </c>
      <c r="N94" s="106" t="s">
        <v>473</v>
      </c>
      <c r="O94" s="107" t="s">
        <v>87</v>
      </c>
      <c r="P94" s="107" t="s">
        <v>337</v>
      </c>
      <c r="Q94" s="90">
        <v>42</v>
      </c>
      <c r="R94" s="90">
        <v>2</v>
      </c>
      <c r="S94" s="119" t="s">
        <v>526</v>
      </c>
      <c r="T94" s="119" t="s">
        <v>547</v>
      </c>
      <c r="U94" s="120" t="s">
        <v>87</v>
      </c>
      <c r="V94" s="120" t="s">
        <v>484</v>
      </c>
      <c r="W94" s="96" t="s">
        <v>335</v>
      </c>
      <c r="X94" s="96"/>
    </row>
    <row r="95" spans="1:24" ht="14.25">
      <c r="A95" s="87" t="s">
        <v>167</v>
      </c>
      <c r="B95" s="87" t="s">
        <v>168</v>
      </c>
      <c r="C95" s="88" t="s">
        <v>87</v>
      </c>
      <c r="D95" s="88" t="s">
        <v>11</v>
      </c>
      <c r="E95" s="89" t="s">
        <v>72</v>
      </c>
      <c r="F95" s="89"/>
      <c r="G95" s="103" t="s">
        <v>17</v>
      </c>
      <c r="H95" s="103" t="s">
        <v>316</v>
      </c>
      <c r="I95" s="104" t="s">
        <v>87</v>
      </c>
      <c r="J95" s="104" t="s">
        <v>182</v>
      </c>
      <c r="K95" s="105">
        <v>43</v>
      </c>
      <c r="L95" s="105">
        <v>1</v>
      </c>
      <c r="M95" s="115" t="s">
        <v>124</v>
      </c>
      <c r="N95" s="115" t="s">
        <v>474</v>
      </c>
      <c r="O95" s="116" t="s">
        <v>87</v>
      </c>
      <c r="P95" s="116" t="s">
        <v>341</v>
      </c>
      <c r="Q95" s="105">
        <v>43</v>
      </c>
      <c r="R95" s="105">
        <v>1</v>
      </c>
      <c r="S95" s="117" t="s">
        <v>595</v>
      </c>
      <c r="T95" s="117" t="s">
        <v>282</v>
      </c>
      <c r="U95" s="118" t="s">
        <v>87</v>
      </c>
      <c r="V95" s="118" t="s">
        <v>483</v>
      </c>
      <c r="W95" s="93" t="s">
        <v>335</v>
      </c>
      <c r="X95" s="93"/>
    </row>
    <row r="96" spans="1:24" ht="14.25">
      <c r="A96" s="80" t="s">
        <v>169</v>
      </c>
      <c r="B96" s="80" t="s">
        <v>170</v>
      </c>
      <c r="C96" s="81" t="s">
        <v>87</v>
      </c>
      <c r="D96" s="82" t="s">
        <v>8</v>
      </c>
      <c r="E96" s="83" t="s">
        <v>72</v>
      </c>
      <c r="F96" s="83"/>
      <c r="G96" s="94" t="s">
        <v>317</v>
      </c>
      <c r="H96" s="94" t="s">
        <v>318</v>
      </c>
      <c r="I96" s="95" t="s">
        <v>87</v>
      </c>
      <c r="J96" s="95" t="s">
        <v>180</v>
      </c>
      <c r="K96" s="96">
        <v>44</v>
      </c>
      <c r="L96" s="96">
        <v>1</v>
      </c>
      <c r="M96" s="113" t="s">
        <v>475</v>
      </c>
      <c r="N96" s="113" t="s">
        <v>476</v>
      </c>
      <c r="O96" s="114" t="s">
        <v>87</v>
      </c>
      <c r="P96" s="114" t="s">
        <v>340</v>
      </c>
      <c r="Q96" s="102">
        <v>44</v>
      </c>
      <c r="R96" s="102">
        <v>1</v>
      </c>
      <c r="S96" s="117" t="s">
        <v>279</v>
      </c>
      <c r="T96" s="117" t="s">
        <v>596</v>
      </c>
      <c r="U96" s="118" t="s">
        <v>87</v>
      </c>
      <c r="V96" s="118" t="s">
        <v>483</v>
      </c>
      <c r="W96" s="93" t="s">
        <v>335</v>
      </c>
      <c r="X96" s="93"/>
    </row>
    <row r="97" spans="1:24" ht="14.25">
      <c r="A97" s="97" t="s">
        <v>171</v>
      </c>
      <c r="B97" s="97" t="s">
        <v>164</v>
      </c>
      <c r="C97" s="98" t="s">
        <v>87</v>
      </c>
      <c r="D97" s="98" t="s">
        <v>10</v>
      </c>
      <c r="E97" s="99" t="s">
        <v>72</v>
      </c>
      <c r="F97" s="99"/>
      <c r="G97" s="100" t="s">
        <v>319</v>
      </c>
      <c r="H97" s="100" t="s">
        <v>320</v>
      </c>
      <c r="I97" s="101" t="s">
        <v>87</v>
      </c>
      <c r="J97" s="101" t="s">
        <v>181</v>
      </c>
      <c r="K97" s="102" t="s">
        <v>72</v>
      </c>
      <c r="L97" s="102"/>
      <c r="M97" s="106" t="s">
        <v>477</v>
      </c>
      <c r="N97" s="106" t="s">
        <v>344</v>
      </c>
      <c r="O97" s="107" t="s">
        <v>87</v>
      </c>
      <c r="P97" s="107" t="s">
        <v>337</v>
      </c>
      <c r="Q97" s="90">
        <v>45</v>
      </c>
      <c r="R97" s="90">
        <v>1</v>
      </c>
      <c r="S97" s="80" t="s">
        <v>29</v>
      </c>
      <c r="T97" s="80" t="s">
        <v>268</v>
      </c>
      <c r="U97" s="81" t="s">
        <v>87</v>
      </c>
      <c r="V97" s="82" t="s">
        <v>482</v>
      </c>
      <c r="W97" s="83" t="s">
        <v>335</v>
      </c>
      <c r="X97" s="90"/>
    </row>
    <row r="98" spans="1:24" ht="14.25">
      <c r="A98" s="84" t="s">
        <v>172</v>
      </c>
      <c r="B98" s="84" t="s">
        <v>126</v>
      </c>
      <c r="C98" s="85" t="s">
        <v>87</v>
      </c>
      <c r="D98" s="85" t="s">
        <v>9</v>
      </c>
      <c r="E98" s="86" t="s">
        <v>4</v>
      </c>
      <c r="F98" s="86"/>
      <c r="G98" s="103" t="s">
        <v>321</v>
      </c>
      <c r="H98" s="103" t="s">
        <v>322</v>
      </c>
      <c r="I98" s="104" t="s">
        <v>87</v>
      </c>
      <c r="J98" s="104" t="s">
        <v>182</v>
      </c>
      <c r="K98" s="105" t="s">
        <v>72</v>
      </c>
      <c r="L98" s="105"/>
      <c r="M98" s="106" t="s">
        <v>478</v>
      </c>
      <c r="N98" s="106" t="s">
        <v>479</v>
      </c>
      <c r="O98" s="107" t="s">
        <v>87</v>
      </c>
      <c r="P98" s="107" t="s">
        <v>337</v>
      </c>
      <c r="Q98" s="90">
        <v>46</v>
      </c>
      <c r="R98" s="90">
        <v>1</v>
      </c>
    </row>
    <row r="99" spans="1:24" ht="14.25">
      <c r="A99" s="80" t="s">
        <v>173</v>
      </c>
      <c r="B99" s="80" t="s">
        <v>95</v>
      </c>
      <c r="C99" s="81" t="s">
        <v>87</v>
      </c>
      <c r="D99" s="82" t="s">
        <v>8</v>
      </c>
      <c r="E99" s="83" t="s">
        <v>4</v>
      </c>
      <c r="F99" s="83"/>
      <c r="G99" s="80" t="s">
        <v>323</v>
      </c>
      <c r="H99" s="80" t="s">
        <v>324</v>
      </c>
      <c r="I99" s="81" t="s">
        <v>87</v>
      </c>
      <c r="J99" s="82" t="s">
        <v>178</v>
      </c>
      <c r="K99" s="90" t="s">
        <v>72</v>
      </c>
      <c r="L99" s="90"/>
      <c r="M99" s="106" t="s">
        <v>480</v>
      </c>
      <c r="N99" s="106" t="s">
        <v>290</v>
      </c>
      <c r="O99" s="107" t="s">
        <v>87</v>
      </c>
      <c r="P99" s="107" t="s">
        <v>337</v>
      </c>
      <c r="Q99" s="90">
        <v>47</v>
      </c>
      <c r="R99" s="90">
        <v>1</v>
      </c>
    </row>
    <row r="100" spans="1:24" ht="14.25">
      <c r="A100" s="84" t="s">
        <v>174</v>
      </c>
      <c r="B100" s="84" t="s">
        <v>175</v>
      </c>
      <c r="C100" s="85" t="s">
        <v>87</v>
      </c>
      <c r="D100" s="85" t="s">
        <v>9</v>
      </c>
      <c r="E100" s="86" t="s">
        <v>4</v>
      </c>
      <c r="F100" s="86"/>
      <c r="G100" s="103" t="s">
        <v>46</v>
      </c>
      <c r="H100" s="103" t="s">
        <v>325</v>
      </c>
      <c r="I100" s="104" t="s">
        <v>87</v>
      </c>
      <c r="J100" s="104" t="s">
        <v>182</v>
      </c>
      <c r="K100" s="105" t="s">
        <v>72</v>
      </c>
      <c r="L100" s="105"/>
      <c r="M100" s="113" t="s">
        <v>481</v>
      </c>
      <c r="N100" s="113" t="s">
        <v>168</v>
      </c>
      <c r="O100" s="114" t="s">
        <v>87</v>
      </c>
      <c r="P100" s="114" t="s">
        <v>340</v>
      </c>
      <c r="Q100" s="102" t="s">
        <v>335</v>
      </c>
      <c r="R100" s="102"/>
    </row>
    <row r="101" spans="1:24" ht="14.25">
      <c r="A101" s="97" t="s">
        <v>17</v>
      </c>
      <c r="B101" s="97" t="s">
        <v>176</v>
      </c>
      <c r="C101" s="98" t="s">
        <v>87</v>
      </c>
      <c r="D101" s="98" t="s">
        <v>10</v>
      </c>
      <c r="E101" s="99" t="s">
        <v>4</v>
      </c>
      <c r="F101" s="99"/>
      <c r="G101" s="103" t="s">
        <v>326</v>
      </c>
      <c r="H101" s="103" t="s">
        <v>327</v>
      </c>
      <c r="I101" s="104" t="s">
        <v>87</v>
      </c>
      <c r="J101" s="104" t="s">
        <v>182</v>
      </c>
      <c r="K101" s="105" t="s">
        <v>72</v>
      </c>
      <c r="L101" s="105"/>
      <c r="M101" s="115" t="s">
        <v>293</v>
      </c>
      <c r="N101" s="115" t="s">
        <v>99</v>
      </c>
      <c r="O101" s="116" t="s">
        <v>87</v>
      </c>
      <c r="P101" s="116" t="s">
        <v>341</v>
      </c>
      <c r="Q101" s="105" t="s">
        <v>335</v>
      </c>
      <c r="R101" s="105"/>
    </row>
    <row r="102" spans="1:24" ht="14.25">
      <c r="G102" s="94" t="s">
        <v>328</v>
      </c>
      <c r="H102" s="94" t="s">
        <v>329</v>
      </c>
      <c r="I102" s="95" t="s">
        <v>87</v>
      </c>
      <c r="J102" s="95" t="s">
        <v>180</v>
      </c>
      <c r="K102" s="96" t="s">
        <v>72</v>
      </c>
      <c r="L102" s="96"/>
    </row>
    <row r="103" spans="1:24" ht="14.25">
      <c r="G103" s="100" t="s">
        <v>330</v>
      </c>
      <c r="H103" s="100" t="s">
        <v>331</v>
      </c>
      <c r="I103" s="101" t="s">
        <v>87</v>
      </c>
      <c r="J103" s="101" t="s">
        <v>181</v>
      </c>
      <c r="K103" s="102" t="s">
        <v>72</v>
      </c>
      <c r="L103" s="102"/>
    </row>
    <row r="104" spans="1:24" ht="14.25">
      <c r="G104" s="94" t="s">
        <v>332</v>
      </c>
      <c r="H104" s="94" t="s">
        <v>333</v>
      </c>
      <c r="I104" s="95" t="s">
        <v>87</v>
      </c>
      <c r="J104" s="95" t="s">
        <v>180</v>
      </c>
      <c r="K104" s="96" t="s">
        <v>72</v>
      </c>
      <c r="L104" s="96"/>
    </row>
    <row r="105" spans="1:24" ht="14.25">
      <c r="G105" s="100" t="s">
        <v>67</v>
      </c>
      <c r="H105" s="100" t="s">
        <v>334</v>
      </c>
      <c r="I105" s="101" t="s">
        <v>87</v>
      </c>
      <c r="J105" s="101" t="s">
        <v>181</v>
      </c>
      <c r="K105" s="102" t="s">
        <v>335</v>
      </c>
      <c r="L105" s="102"/>
    </row>
    <row r="106" spans="1:24" ht="14.25">
      <c r="G106" s="100" t="s">
        <v>336</v>
      </c>
      <c r="H106" s="100" t="s">
        <v>147</v>
      </c>
      <c r="I106" s="101" t="s">
        <v>87</v>
      </c>
      <c r="J106" s="101" t="s">
        <v>181</v>
      </c>
      <c r="K106" s="102" t="s">
        <v>4</v>
      </c>
      <c r="L106" s="102"/>
    </row>
  </sheetData>
  <sortState ref="S53:X97">
    <sortCondition ref="W53:W97"/>
    <sortCondition ref="S53:S97"/>
  </sortState>
  <mergeCells count="9">
    <mergeCell ref="A51:F51"/>
    <mergeCell ref="G51:L51"/>
    <mergeCell ref="M51:R51"/>
    <mergeCell ref="S51:X51"/>
    <mergeCell ref="AB3:AD3"/>
    <mergeCell ref="A1:F1"/>
    <mergeCell ref="G1:L1"/>
    <mergeCell ref="M1:R1"/>
    <mergeCell ref="S1:X1"/>
  </mergeCells>
  <pageMargins left="0.78749999999999998" right="0.78749999999999998" top="0.98402777777777795" bottom="0.98402777777777795" header="0.51180555555555496" footer="0.51180555555555496"/>
  <pageSetup paperSize="9" firstPageNumber="0" orientation="portrait" r:id="rId1"/>
</worksheet>
</file>

<file path=xl/worksheets/sheet2.xml><?xml version="1.0" encoding="utf-8"?>
<worksheet xmlns="http://schemas.openxmlformats.org/spreadsheetml/2006/main" xmlns:r="http://schemas.openxmlformats.org/officeDocument/2006/relationships">
  <dimension ref="A1:AMK397"/>
  <sheetViews>
    <sheetView topLeftCell="A358" zoomScale="60" zoomScaleNormal="60" workbookViewId="0">
      <selection activeCell="M379" activeCellId="1" sqref="A1:Z134 M379"/>
    </sheetView>
  </sheetViews>
  <sheetFormatPr baseColWidth="10" defaultColWidth="9.140625" defaultRowHeight="14.25"/>
  <cols>
    <col min="1" max="1" width="19.140625" style="2"/>
    <col min="2" max="2" width="18.7109375" style="2"/>
    <col min="3" max="3" width="5.42578125" style="3"/>
    <col min="4" max="4" width="10.85546875" style="3"/>
    <col min="5" max="9" width="4.28515625" style="3"/>
    <col min="10" max="10" width="12.140625" style="3"/>
    <col min="11" max="11" width="15.42578125" style="2"/>
    <col min="12" max="12" width="12.28515625" style="2"/>
    <col min="13" max="13" width="18.28515625" style="2"/>
    <col min="14" max="14" width="12.140625" style="2"/>
    <col min="15" max="1025" width="11.42578125" style="2"/>
  </cols>
  <sheetData>
    <row r="1" spans="1:17" ht="12.95" customHeight="1">
      <c r="A1" s="4" t="s">
        <v>0</v>
      </c>
      <c r="B1" s="4" t="s">
        <v>1</v>
      </c>
      <c r="C1" s="4" t="s">
        <v>2</v>
      </c>
      <c r="D1" s="5" t="s">
        <v>3</v>
      </c>
      <c r="E1" s="5"/>
      <c r="F1" s="5"/>
      <c r="G1" s="5"/>
      <c r="H1" s="5"/>
      <c r="I1" s="5"/>
      <c r="J1" s="5" t="s">
        <v>4</v>
      </c>
      <c r="K1" s="3" t="s">
        <v>5</v>
      </c>
      <c r="L1" s="3" t="s">
        <v>6</v>
      </c>
      <c r="M1" s="2" t="s">
        <v>7</v>
      </c>
      <c r="N1" s="3" t="s">
        <v>8</v>
      </c>
      <c r="O1" s="3" t="s">
        <v>9</v>
      </c>
      <c r="P1" s="3" t="s">
        <v>10</v>
      </c>
      <c r="Q1" s="3" t="s">
        <v>11</v>
      </c>
    </row>
    <row r="2" spans="1:17" ht="14.25" customHeight="1">
      <c r="A2" s="6" t="s">
        <v>12</v>
      </c>
      <c r="B2" s="6" t="s">
        <v>13</v>
      </c>
      <c r="C2" s="7" t="s">
        <v>14</v>
      </c>
      <c r="D2" s="7" t="s">
        <v>11</v>
      </c>
      <c r="E2" s="8" t="s">
        <v>8</v>
      </c>
      <c r="F2" s="8" t="s">
        <v>9</v>
      </c>
      <c r="G2" s="8" t="s">
        <v>10</v>
      </c>
      <c r="H2" s="8" t="s">
        <v>11</v>
      </c>
      <c r="I2" s="8"/>
      <c r="J2" s="7"/>
      <c r="K2" s="3">
        <v>1</v>
      </c>
      <c r="L2" s="3">
        <v>3</v>
      </c>
      <c r="M2" s="3">
        <v>30</v>
      </c>
      <c r="N2" s="9">
        <f t="shared" ref="N2:N33" si="0">IF(D2=E2,M2/25,0)</f>
        <v>0</v>
      </c>
      <c r="O2" s="9">
        <f t="shared" ref="O2:O33" si="1">IF(D2=F2,M2/24,0)</f>
        <v>0</v>
      </c>
      <c r="P2" s="9">
        <f t="shared" ref="P2:P33" si="2">IF(D2=G2,M2/17,0)</f>
        <v>0</v>
      </c>
      <c r="Q2" s="9">
        <f t="shared" ref="Q2:Q33" si="3">IF(D2=H2,M2/21,0)</f>
        <v>1.4285714285714286</v>
      </c>
    </row>
    <row r="3" spans="1:17" ht="14.25" customHeight="1">
      <c r="A3" s="10" t="s">
        <v>15</v>
      </c>
      <c r="B3" s="10" t="s">
        <v>16</v>
      </c>
      <c r="C3" s="11" t="s">
        <v>14</v>
      </c>
      <c r="D3" s="11" t="s">
        <v>10</v>
      </c>
      <c r="E3" s="8" t="s">
        <v>8</v>
      </c>
      <c r="F3" s="8" t="s">
        <v>9</v>
      </c>
      <c r="G3" s="8" t="s">
        <v>10</v>
      </c>
      <c r="H3" s="8" t="s">
        <v>11</v>
      </c>
      <c r="I3" s="8"/>
      <c r="J3" s="11"/>
      <c r="K3" s="3">
        <v>2</v>
      </c>
      <c r="L3" s="3">
        <v>3</v>
      </c>
      <c r="M3" s="3">
        <v>29</v>
      </c>
      <c r="N3" s="9">
        <f t="shared" si="0"/>
        <v>0</v>
      </c>
      <c r="O3" s="9">
        <f t="shared" si="1"/>
        <v>0</v>
      </c>
      <c r="P3" s="9">
        <f t="shared" si="2"/>
        <v>1.7058823529411764</v>
      </c>
      <c r="Q3" s="9">
        <f t="shared" si="3"/>
        <v>0</v>
      </c>
    </row>
    <row r="4" spans="1:17" ht="14.25" customHeight="1">
      <c r="A4" s="12" t="s">
        <v>17</v>
      </c>
      <c r="B4" s="12" t="s">
        <v>18</v>
      </c>
      <c r="C4" s="13" t="s">
        <v>14</v>
      </c>
      <c r="D4" s="13" t="s">
        <v>9</v>
      </c>
      <c r="E4" s="8" t="s">
        <v>8</v>
      </c>
      <c r="F4" s="8" t="s">
        <v>9</v>
      </c>
      <c r="G4" s="8" t="s">
        <v>10</v>
      </c>
      <c r="H4" s="8" t="s">
        <v>11</v>
      </c>
      <c r="J4" s="13"/>
      <c r="K4" s="3">
        <v>3</v>
      </c>
      <c r="L4" s="3">
        <v>3</v>
      </c>
      <c r="M4" s="3">
        <v>28</v>
      </c>
      <c r="N4" s="9">
        <f t="shared" si="0"/>
        <v>0</v>
      </c>
      <c r="O4" s="9">
        <f t="shared" si="1"/>
        <v>1.1666666666666667</v>
      </c>
      <c r="P4" s="9">
        <f t="shared" si="2"/>
        <v>0</v>
      </c>
      <c r="Q4" s="9">
        <f t="shared" si="3"/>
        <v>0</v>
      </c>
    </row>
    <row r="5" spans="1:17" ht="14.25" customHeight="1">
      <c r="A5" s="6" t="s">
        <v>19</v>
      </c>
      <c r="B5" s="6" t="s">
        <v>20</v>
      </c>
      <c r="C5" s="7" t="s">
        <v>14</v>
      </c>
      <c r="D5" s="7" t="s">
        <v>11</v>
      </c>
      <c r="E5" s="8" t="s">
        <v>8</v>
      </c>
      <c r="F5" s="8" t="s">
        <v>9</v>
      </c>
      <c r="G5" s="8" t="s">
        <v>10</v>
      </c>
      <c r="H5" s="8" t="s">
        <v>11</v>
      </c>
      <c r="I5" s="8"/>
      <c r="J5" s="7"/>
      <c r="K5" s="3">
        <v>4</v>
      </c>
      <c r="L5" s="3">
        <v>3</v>
      </c>
      <c r="M5" s="3">
        <v>27</v>
      </c>
      <c r="N5" s="9">
        <f t="shared" si="0"/>
        <v>0</v>
      </c>
      <c r="O5" s="9">
        <f t="shared" si="1"/>
        <v>0</v>
      </c>
      <c r="P5" s="9">
        <f t="shared" si="2"/>
        <v>0</v>
      </c>
      <c r="Q5" s="9">
        <f t="shared" si="3"/>
        <v>1.2857142857142858</v>
      </c>
    </row>
    <row r="6" spans="1:17" ht="14.25" customHeight="1">
      <c r="A6" s="14" t="s">
        <v>21</v>
      </c>
      <c r="B6" s="14" t="s">
        <v>22</v>
      </c>
      <c r="C6" s="15" t="s">
        <v>14</v>
      </c>
      <c r="D6" s="16" t="s">
        <v>8</v>
      </c>
      <c r="E6" s="8" t="s">
        <v>8</v>
      </c>
      <c r="F6" s="8" t="s">
        <v>9</v>
      </c>
      <c r="G6" s="8" t="s">
        <v>10</v>
      </c>
      <c r="H6" s="8" t="s">
        <v>11</v>
      </c>
      <c r="I6" s="5"/>
      <c r="J6" s="16"/>
      <c r="K6" s="3">
        <v>5</v>
      </c>
      <c r="L6" s="3">
        <v>3</v>
      </c>
      <c r="M6" s="3">
        <v>26</v>
      </c>
      <c r="N6" s="9">
        <f t="shared" si="0"/>
        <v>1.04</v>
      </c>
      <c r="O6" s="9">
        <f t="shared" si="1"/>
        <v>0</v>
      </c>
      <c r="P6" s="9">
        <f t="shared" si="2"/>
        <v>0</v>
      </c>
      <c r="Q6" s="9">
        <f t="shared" si="3"/>
        <v>0</v>
      </c>
    </row>
    <row r="7" spans="1:17" ht="14.25" customHeight="1">
      <c r="A7" s="14" t="s">
        <v>23</v>
      </c>
      <c r="B7" s="14" t="s">
        <v>24</v>
      </c>
      <c r="C7" s="15" t="s">
        <v>14</v>
      </c>
      <c r="D7" s="16" t="s">
        <v>8</v>
      </c>
      <c r="E7" s="8" t="s">
        <v>8</v>
      </c>
      <c r="F7" s="8" t="s">
        <v>9</v>
      </c>
      <c r="G7" s="8" t="s">
        <v>10</v>
      </c>
      <c r="H7" s="8" t="s">
        <v>11</v>
      </c>
      <c r="I7" s="5"/>
      <c r="J7" s="16"/>
      <c r="K7" s="3">
        <v>6</v>
      </c>
      <c r="L7" s="3">
        <v>3</v>
      </c>
      <c r="M7" s="3">
        <v>25</v>
      </c>
      <c r="N7" s="9">
        <f t="shared" si="0"/>
        <v>1</v>
      </c>
      <c r="O7" s="9">
        <f t="shared" si="1"/>
        <v>0</v>
      </c>
      <c r="P7" s="9">
        <f t="shared" si="2"/>
        <v>0</v>
      </c>
      <c r="Q7" s="9">
        <f t="shared" si="3"/>
        <v>0</v>
      </c>
    </row>
    <row r="8" spans="1:17" ht="14.25" customHeight="1">
      <c r="A8" s="12" t="s">
        <v>25</v>
      </c>
      <c r="B8" s="12" t="s">
        <v>26</v>
      </c>
      <c r="C8" s="13" t="s">
        <v>14</v>
      </c>
      <c r="D8" s="13" t="s">
        <v>9</v>
      </c>
      <c r="E8" s="8" t="s">
        <v>8</v>
      </c>
      <c r="F8" s="8" t="s">
        <v>9</v>
      </c>
      <c r="G8" s="8" t="s">
        <v>10</v>
      </c>
      <c r="H8" s="8" t="s">
        <v>11</v>
      </c>
      <c r="J8" s="13"/>
      <c r="K8" s="3">
        <v>7</v>
      </c>
      <c r="L8" s="3">
        <v>3</v>
      </c>
      <c r="M8" s="3">
        <v>24</v>
      </c>
      <c r="N8" s="9">
        <f t="shared" si="0"/>
        <v>0</v>
      </c>
      <c r="O8" s="9">
        <f t="shared" si="1"/>
        <v>1</v>
      </c>
      <c r="P8" s="9">
        <f t="shared" si="2"/>
        <v>0</v>
      </c>
      <c r="Q8" s="9">
        <f t="shared" si="3"/>
        <v>0</v>
      </c>
    </row>
    <row r="9" spans="1:17" ht="14.25" customHeight="1">
      <c r="A9" s="6" t="s">
        <v>27</v>
      </c>
      <c r="B9" s="6" t="s">
        <v>28</v>
      </c>
      <c r="C9" s="7" t="s">
        <v>14</v>
      </c>
      <c r="D9" s="7" t="s">
        <v>11</v>
      </c>
      <c r="E9" s="8" t="s">
        <v>8</v>
      </c>
      <c r="F9" s="8" t="s">
        <v>9</v>
      </c>
      <c r="G9" s="8" t="s">
        <v>10</v>
      </c>
      <c r="H9" s="8" t="s">
        <v>11</v>
      </c>
      <c r="I9" s="8"/>
      <c r="J9" s="7"/>
      <c r="K9" s="3">
        <v>8</v>
      </c>
      <c r="L9" s="3">
        <v>3</v>
      </c>
      <c r="M9" s="3">
        <v>23</v>
      </c>
      <c r="N9" s="9">
        <f t="shared" si="0"/>
        <v>0</v>
      </c>
      <c r="O9" s="9">
        <f t="shared" si="1"/>
        <v>0</v>
      </c>
      <c r="P9" s="9">
        <f t="shared" si="2"/>
        <v>0</v>
      </c>
      <c r="Q9" s="9">
        <f t="shared" si="3"/>
        <v>1.0952380952380953</v>
      </c>
    </row>
    <row r="10" spans="1:17" ht="14.25" customHeight="1">
      <c r="A10" s="6" t="s">
        <v>29</v>
      </c>
      <c r="B10" s="6" t="s">
        <v>30</v>
      </c>
      <c r="C10" s="7" t="s">
        <v>14</v>
      </c>
      <c r="D10" s="7" t="s">
        <v>11</v>
      </c>
      <c r="E10" s="8" t="s">
        <v>8</v>
      </c>
      <c r="F10" s="8" t="s">
        <v>9</v>
      </c>
      <c r="G10" s="8" t="s">
        <v>10</v>
      </c>
      <c r="H10" s="8" t="s">
        <v>11</v>
      </c>
      <c r="I10" s="8"/>
      <c r="J10" s="7"/>
      <c r="K10" s="3">
        <v>9</v>
      </c>
      <c r="L10" s="3">
        <v>3</v>
      </c>
      <c r="M10" s="3">
        <v>22</v>
      </c>
      <c r="N10" s="9">
        <f t="shared" si="0"/>
        <v>0</v>
      </c>
      <c r="O10" s="9">
        <f t="shared" si="1"/>
        <v>0</v>
      </c>
      <c r="P10" s="9">
        <f t="shared" si="2"/>
        <v>0</v>
      </c>
      <c r="Q10" s="9">
        <f t="shared" si="3"/>
        <v>1.0476190476190477</v>
      </c>
    </row>
    <row r="11" spans="1:17" ht="14.25" customHeight="1">
      <c r="A11" s="14" t="s">
        <v>31</v>
      </c>
      <c r="B11" s="14" t="s">
        <v>32</v>
      </c>
      <c r="C11" s="15" t="s">
        <v>14</v>
      </c>
      <c r="D11" s="16" t="s">
        <v>8</v>
      </c>
      <c r="E11" s="8" t="s">
        <v>8</v>
      </c>
      <c r="F11" s="8" t="s">
        <v>9</v>
      </c>
      <c r="G11" s="8" t="s">
        <v>10</v>
      </c>
      <c r="H11" s="8" t="s">
        <v>11</v>
      </c>
      <c r="I11" s="5"/>
      <c r="J11" s="16"/>
      <c r="K11" s="3">
        <v>10</v>
      </c>
      <c r="L11" s="3">
        <v>3</v>
      </c>
      <c r="M11" s="3">
        <v>21</v>
      </c>
      <c r="N11" s="9">
        <f t="shared" si="0"/>
        <v>0.84</v>
      </c>
      <c r="O11" s="9">
        <f t="shared" si="1"/>
        <v>0</v>
      </c>
      <c r="P11" s="9">
        <f t="shared" si="2"/>
        <v>0</v>
      </c>
      <c r="Q11" s="9">
        <f t="shared" si="3"/>
        <v>0</v>
      </c>
    </row>
    <row r="12" spans="1:17" ht="14.25" customHeight="1">
      <c r="A12" s="12" t="s">
        <v>33</v>
      </c>
      <c r="B12" s="12" t="s">
        <v>34</v>
      </c>
      <c r="C12" s="13" t="s">
        <v>14</v>
      </c>
      <c r="D12" s="13" t="s">
        <v>9</v>
      </c>
      <c r="E12" s="8" t="s">
        <v>8</v>
      </c>
      <c r="F12" s="8" t="s">
        <v>9</v>
      </c>
      <c r="G12" s="8" t="s">
        <v>10</v>
      </c>
      <c r="H12" s="8" t="s">
        <v>11</v>
      </c>
      <c r="J12" s="13"/>
      <c r="K12" s="3">
        <v>11</v>
      </c>
      <c r="L12" s="3">
        <v>3</v>
      </c>
      <c r="M12" s="3">
        <v>20</v>
      </c>
      <c r="N12" s="9">
        <f t="shared" si="0"/>
        <v>0</v>
      </c>
      <c r="O12" s="9">
        <f t="shared" si="1"/>
        <v>0.83333333333333337</v>
      </c>
      <c r="P12" s="9">
        <f t="shared" si="2"/>
        <v>0</v>
      </c>
      <c r="Q12" s="9">
        <f t="shared" si="3"/>
        <v>0</v>
      </c>
    </row>
    <row r="13" spans="1:17" ht="14.25" customHeight="1">
      <c r="A13" s="14" t="s">
        <v>35</v>
      </c>
      <c r="B13" s="14" t="s">
        <v>36</v>
      </c>
      <c r="C13" s="15" t="s">
        <v>14</v>
      </c>
      <c r="D13" s="16" t="s">
        <v>8</v>
      </c>
      <c r="E13" s="8" t="s">
        <v>8</v>
      </c>
      <c r="F13" s="8" t="s">
        <v>9</v>
      </c>
      <c r="G13" s="8" t="s">
        <v>10</v>
      </c>
      <c r="H13" s="8" t="s">
        <v>11</v>
      </c>
      <c r="I13" s="5"/>
      <c r="J13" s="16"/>
      <c r="K13" s="3">
        <v>12</v>
      </c>
      <c r="L13" s="3">
        <v>3</v>
      </c>
      <c r="M13" s="3">
        <v>19</v>
      </c>
      <c r="N13" s="9">
        <f t="shared" si="0"/>
        <v>0.76</v>
      </c>
      <c r="O13" s="9">
        <f t="shared" si="1"/>
        <v>0</v>
      </c>
      <c r="P13" s="9">
        <f t="shared" si="2"/>
        <v>0</v>
      </c>
      <c r="Q13" s="9">
        <f t="shared" si="3"/>
        <v>0</v>
      </c>
    </row>
    <row r="14" spans="1:17" ht="14.25" customHeight="1">
      <c r="A14" s="14" t="s">
        <v>37</v>
      </c>
      <c r="B14" s="14" t="s">
        <v>38</v>
      </c>
      <c r="C14" s="15" t="s">
        <v>14</v>
      </c>
      <c r="D14" s="16" t="s">
        <v>8</v>
      </c>
      <c r="E14" s="8" t="s">
        <v>8</v>
      </c>
      <c r="F14" s="8" t="s">
        <v>9</v>
      </c>
      <c r="G14" s="8" t="s">
        <v>10</v>
      </c>
      <c r="H14" s="8" t="s">
        <v>11</v>
      </c>
      <c r="I14" s="5"/>
      <c r="J14" s="16"/>
      <c r="K14" s="3">
        <v>13</v>
      </c>
      <c r="L14" s="3">
        <v>3</v>
      </c>
      <c r="M14" s="3">
        <v>18</v>
      </c>
      <c r="N14" s="9">
        <f t="shared" si="0"/>
        <v>0.72</v>
      </c>
      <c r="O14" s="9">
        <f t="shared" si="1"/>
        <v>0</v>
      </c>
      <c r="P14" s="9">
        <f t="shared" si="2"/>
        <v>0</v>
      </c>
      <c r="Q14" s="9">
        <f t="shared" si="3"/>
        <v>0</v>
      </c>
    </row>
    <row r="15" spans="1:17" ht="14.25" customHeight="1">
      <c r="A15" s="14" t="s">
        <v>39</v>
      </c>
      <c r="B15" s="14" t="s">
        <v>40</v>
      </c>
      <c r="C15" s="15" t="s">
        <v>14</v>
      </c>
      <c r="D15" s="16" t="s">
        <v>8</v>
      </c>
      <c r="E15" s="8" t="s">
        <v>8</v>
      </c>
      <c r="F15" s="8" t="s">
        <v>9</v>
      </c>
      <c r="G15" s="8" t="s">
        <v>10</v>
      </c>
      <c r="H15" s="8" t="s">
        <v>11</v>
      </c>
      <c r="I15" s="5"/>
      <c r="J15" s="16"/>
      <c r="K15" s="3">
        <v>14</v>
      </c>
      <c r="L15" s="3">
        <v>3</v>
      </c>
      <c r="M15" s="3">
        <v>17</v>
      </c>
      <c r="N15" s="9">
        <f t="shared" si="0"/>
        <v>0.68</v>
      </c>
      <c r="O15" s="9">
        <f t="shared" si="1"/>
        <v>0</v>
      </c>
      <c r="P15" s="9">
        <f t="shared" si="2"/>
        <v>0</v>
      </c>
      <c r="Q15" s="9">
        <f t="shared" si="3"/>
        <v>0</v>
      </c>
    </row>
    <row r="16" spans="1:17" ht="14.25" customHeight="1">
      <c r="A16" s="12" t="s">
        <v>41</v>
      </c>
      <c r="B16" s="12" t="s">
        <v>38</v>
      </c>
      <c r="C16" s="13" t="s">
        <v>14</v>
      </c>
      <c r="D16" s="13" t="s">
        <v>9</v>
      </c>
      <c r="E16" s="8" t="s">
        <v>8</v>
      </c>
      <c r="F16" s="8" t="s">
        <v>9</v>
      </c>
      <c r="G16" s="8" t="s">
        <v>10</v>
      </c>
      <c r="H16" s="8" t="s">
        <v>11</v>
      </c>
      <c r="J16" s="13"/>
      <c r="K16" s="3">
        <v>15</v>
      </c>
      <c r="L16" s="3">
        <v>3</v>
      </c>
      <c r="M16" s="3">
        <v>16</v>
      </c>
      <c r="N16" s="9">
        <f t="shared" si="0"/>
        <v>0</v>
      </c>
      <c r="O16" s="9">
        <f t="shared" si="1"/>
        <v>0.66666666666666663</v>
      </c>
      <c r="P16" s="9">
        <f t="shared" si="2"/>
        <v>0</v>
      </c>
      <c r="Q16" s="9">
        <f t="shared" si="3"/>
        <v>0</v>
      </c>
    </row>
    <row r="17" spans="1:17" ht="14.25" customHeight="1">
      <c r="A17" s="12" t="s">
        <v>42</v>
      </c>
      <c r="B17" s="12" t="s">
        <v>43</v>
      </c>
      <c r="C17" s="13" t="s">
        <v>14</v>
      </c>
      <c r="D17" s="13" t="s">
        <v>9</v>
      </c>
      <c r="E17" s="8" t="s">
        <v>8</v>
      </c>
      <c r="F17" s="8" t="s">
        <v>9</v>
      </c>
      <c r="G17" s="8" t="s">
        <v>10</v>
      </c>
      <c r="H17" s="8" t="s">
        <v>11</v>
      </c>
      <c r="J17" s="13"/>
      <c r="K17" s="3">
        <v>16</v>
      </c>
      <c r="L17" s="3">
        <v>3</v>
      </c>
      <c r="M17" s="3">
        <v>15</v>
      </c>
      <c r="N17" s="9">
        <f t="shared" si="0"/>
        <v>0</v>
      </c>
      <c r="O17" s="9">
        <f t="shared" si="1"/>
        <v>0.625</v>
      </c>
      <c r="P17" s="9">
        <f t="shared" si="2"/>
        <v>0</v>
      </c>
      <c r="Q17" s="9">
        <f t="shared" si="3"/>
        <v>0</v>
      </c>
    </row>
    <row r="18" spans="1:17" ht="14.25" customHeight="1">
      <c r="A18" s="6" t="s">
        <v>44</v>
      </c>
      <c r="B18" s="6" t="s">
        <v>45</v>
      </c>
      <c r="C18" s="7" t="s">
        <v>14</v>
      </c>
      <c r="D18" s="7" t="s">
        <v>11</v>
      </c>
      <c r="E18" s="8" t="s">
        <v>8</v>
      </c>
      <c r="F18" s="8" t="s">
        <v>9</v>
      </c>
      <c r="G18" s="8" t="s">
        <v>10</v>
      </c>
      <c r="H18" s="8" t="s">
        <v>11</v>
      </c>
      <c r="I18" s="8"/>
      <c r="J18" s="7"/>
      <c r="K18" s="3">
        <v>17</v>
      </c>
      <c r="L18" s="3">
        <v>3</v>
      </c>
      <c r="M18" s="3">
        <v>14</v>
      </c>
      <c r="N18" s="9">
        <f t="shared" si="0"/>
        <v>0</v>
      </c>
      <c r="O18" s="9">
        <f t="shared" si="1"/>
        <v>0</v>
      </c>
      <c r="P18" s="9">
        <f t="shared" si="2"/>
        <v>0</v>
      </c>
      <c r="Q18" s="9">
        <f t="shared" si="3"/>
        <v>0.66666666666666663</v>
      </c>
    </row>
    <row r="19" spans="1:17" ht="14.25" customHeight="1">
      <c r="A19" s="10" t="s">
        <v>46</v>
      </c>
      <c r="B19" s="10" t="s">
        <v>47</v>
      </c>
      <c r="C19" s="11" t="s">
        <v>14</v>
      </c>
      <c r="D19" s="11" t="s">
        <v>10</v>
      </c>
      <c r="E19" s="8" t="s">
        <v>8</v>
      </c>
      <c r="F19" s="8" t="s">
        <v>9</v>
      </c>
      <c r="G19" s="8" t="s">
        <v>10</v>
      </c>
      <c r="H19" s="8" t="s">
        <v>11</v>
      </c>
      <c r="I19" s="8"/>
      <c r="J19" s="11"/>
      <c r="K19" s="3">
        <v>18</v>
      </c>
      <c r="L19" s="3">
        <v>2</v>
      </c>
      <c r="M19" s="3">
        <v>13</v>
      </c>
      <c r="N19" s="9">
        <f t="shared" si="0"/>
        <v>0</v>
      </c>
      <c r="O19" s="9">
        <f t="shared" si="1"/>
        <v>0</v>
      </c>
      <c r="P19" s="9">
        <f t="shared" si="2"/>
        <v>0.76470588235294112</v>
      </c>
      <c r="Q19" s="9">
        <f t="shared" si="3"/>
        <v>0</v>
      </c>
    </row>
    <row r="20" spans="1:17" ht="14.25" customHeight="1">
      <c r="A20" s="14" t="s">
        <v>48</v>
      </c>
      <c r="B20" s="14" t="s">
        <v>32</v>
      </c>
      <c r="C20" s="15" t="s">
        <v>14</v>
      </c>
      <c r="D20" s="16" t="s">
        <v>8</v>
      </c>
      <c r="E20" s="8" t="s">
        <v>8</v>
      </c>
      <c r="F20" s="8" t="s">
        <v>9</v>
      </c>
      <c r="G20" s="8" t="s">
        <v>10</v>
      </c>
      <c r="H20" s="8" t="s">
        <v>11</v>
      </c>
      <c r="I20" s="5"/>
      <c r="J20" s="16"/>
      <c r="K20" s="3">
        <v>19</v>
      </c>
      <c r="L20" s="3">
        <v>2</v>
      </c>
      <c r="M20" s="3">
        <v>12</v>
      </c>
      <c r="N20" s="9">
        <f t="shared" si="0"/>
        <v>0.48</v>
      </c>
      <c r="O20" s="9">
        <f t="shared" si="1"/>
        <v>0</v>
      </c>
      <c r="P20" s="9">
        <f t="shared" si="2"/>
        <v>0</v>
      </c>
      <c r="Q20" s="9">
        <f t="shared" si="3"/>
        <v>0</v>
      </c>
    </row>
    <row r="21" spans="1:17" ht="14.25" customHeight="1">
      <c r="A21" s="14" t="s">
        <v>49</v>
      </c>
      <c r="B21" s="14" t="s">
        <v>50</v>
      </c>
      <c r="C21" s="15" t="s">
        <v>14</v>
      </c>
      <c r="D21" s="16" t="s">
        <v>8</v>
      </c>
      <c r="E21" s="8" t="s">
        <v>8</v>
      </c>
      <c r="F21" s="8" t="s">
        <v>9</v>
      </c>
      <c r="G21" s="8" t="s">
        <v>10</v>
      </c>
      <c r="H21" s="8" t="s">
        <v>11</v>
      </c>
      <c r="I21" s="5"/>
      <c r="J21" s="16"/>
      <c r="K21" s="3">
        <v>20</v>
      </c>
      <c r="L21" s="3">
        <v>2</v>
      </c>
      <c r="M21" s="3">
        <v>11</v>
      </c>
      <c r="N21" s="9">
        <f t="shared" si="0"/>
        <v>0.44</v>
      </c>
      <c r="O21" s="9">
        <f t="shared" si="1"/>
        <v>0</v>
      </c>
      <c r="P21" s="9">
        <f t="shared" si="2"/>
        <v>0</v>
      </c>
      <c r="Q21" s="9">
        <f t="shared" si="3"/>
        <v>0</v>
      </c>
    </row>
    <row r="22" spans="1:17" ht="14.25" customHeight="1">
      <c r="A22" s="10" t="s">
        <v>51</v>
      </c>
      <c r="B22" s="10" t="s">
        <v>52</v>
      </c>
      <c r="C22" s="11" t="s">
        <v>14</v>
      </c>
      <c r="D22" s="11" t="s">
        <v>10</v>
      </c>
      <c r="E22" s="8" t="s">
        <v>8</v>
      </c>
      <c r="F22" s="8" t="s">
        <v>9</v>
      </c>
      <c r="G22" s="8" t="s">
        <v>10</v>
      </c>
      <c r="H22" s="8" t="s">
        <v>11</v>
      </c>
      <c r="I22" s="8"/>
      <c r="J22" s="11"/>
      <c r="K22" s="3">
        <v>21</v>
      </c>
      <c r="L22" s="3">
        <v>2</v>
      </c>
      <c r="M22" s="3">
        <v>10</v>
      </c>
      <c r="N22" s="9">
        <f t="shared" si="0"/>
        <v>0</v>
      </c>
      <c r="O22" s="9">
        <f t="shared" si="1"/>
        <v>0</v>
      </c>
      <c r="P22" s="9">
        <f t="shared" si="2"/>
        <v>0.58823529411764708</v>
      </c>
      <c r="Q22" s="9">
        <f t="shared" si="3"/>
        <v>0</v>
      </c>
    </row>
    <row r="23" spans="1:17" ht="14.25" customHeight="1">
      <c r="A23" s="6" t="s">
        <v>53</v>
      </c>
      <c r="B23" s="6" t="s">
        <v>54</v>
      </c>
      <c r="C23" s="7" t="s">
        <v>14</v>
      </c>
      <c r="D23" s="7" t="s">
        <v>11</v>
      </c>
      <c r="E23" s="8" t="s">
        <v>8</v>
      </c>
      <c r="F23" s="8" t="s">
        <v>9</v>
      </c>
      <c r="G23" s="8" t="s">
        <v>10</v>
      </c>
      <c r="H23" s="8" t="s">
        <v>11</v>
      </c>
      <c r="I23" s="8"/>
      <c r="J23" s="7"/>
      <c r="K23" s="3">
        <v>22</v>
      </c>
      <c r="L23" s="3">
        <v>2</v>
      </c>
      <c r="M23" s="3">
        <v>9</v>
      </c>
      <c r="N23" s="9">
        <f t="shared" si="0"/>
        <v>0</v>
      </c>
      <c r="O23" s="9">
        <f t="shared" si="1"/>
        <v>0</v>
      </c>
      <c r="P23" s="9">
        <f t="shared" si="2"/>
        <v>0</v>
      </c>
      <c r="Q23" s="9">
        <f t="shared" si="3"/>
        <v>0.42857142857142855</v>
      </c>
    </row>
    <row r="24" spans="1:17" ht="14.25" customHeight="1">
      <c r="A24" s="6" t="s">
        <v>55</v>
      </c>
      <c r="B24" s="6" t="s">
        <v>56</v>
      </c>
      <c r="C24" s="7" t="s">
        <v>14</v>
      </c>
      <c r="D24" s="7" t="s">
        <v>11</v>
      </c>
      <c r="E24" s="8" t="s">
        <v>8</v>
      </c>
      <c r="F24" s="8" t="s">
        <v>9</v>
      </c>
      <c r="G24" s="8" t="s">
        <v>10</v>
      </c>
      <c r="H24" s="8" t="s">
        <v>11</v>
      </c>
      <c r="I24" s="8"/>
      <c r="J24" s="7"/>
      <c r="K24" s="3">
        <v>23</v>
      </c>
      <c r="L24" s="3">
        <v>1</v>
      </c>
      <c r="M24" s="3">
        <v>8</v>
      </c>
      <c r="N24" s="9">
        <f t="shared" si="0"/>
        <v>0</v>
      </c>
      <c r="O24" s="9">
        <f t="shared" si="1"/>
        <v>0</v>
      </c>
      <c r="P24" s="9">
        <f t="shared" si="2"/>
        <v>0</v>
      </c>
      <c r="Q24" s="9">
        <f t="shared" si="3"/>
        <v>0.38095238095238093</v>
      </c>
    </row>
    <row r="25" spans="1:17" ht="14.25" customHeight="1">
      <c r="A25" s="12" t="s">
        <v>57</v>
      </c>
      <c r="B25" s="12" t="s">
        <v>58</v>
      </c>
      <c r="C25" s="13" t="s">
        <v>14</v>
      </c>
      <c r="D25" s="13" t="s">
        <v>9</v>
      </c>
      <c r="E25" s="8" t="s">
        <v>8</v>
      </c>
      <c r="F25" s="8" t="s">
        <v>9</v>
      </c>
      <c r="G25" s="8" t="s">
        <v>10</v>
      </c>
      <c r="H25" s="8" t="s">
        <v>11</v>
      </c>
      <c r="J25" s="13"/>
      <c r="K25" s="3">
        <v>24</v>
      </c>
      <c r="L25" s="3">
        <v>1</v>
      </c>
      <c r="M25" s="3">
        <v>7</v>
      </c>
      <c r="N25" s="9">
        <f t="shared" si="0"/>
        <v>0</v>
      </c>
      <c r="O25" s="9">
        <f t="shared" si="1"/>
        <v>0.29166666666666669</v>
      </c>
      <c r="P25" s="9">
        <f t="shared" si="2"/>
        <v>0</v>
      </c>
      <c r="Q25" s="9">
        <f t="shared" si="3"/>
        <v>0</v>
      </c>
    </row>
    <row r="26" spans="1:17" ht="14.25" customHeight="1">
      <c r="A26" s="10" t="s">
        <v>59</v>
      </c>
      <c r="B26" s="10" t="s">
        <v>60</v>
      </c>
      <c r="C26" s="11" t="s">
        <v>14</v>
      </c>
      <c r="D26" s="11" t="s">
        <v>10</v>
      </c>
      <c r="E26" s="8" t="s">
        <v>8</v>
      </c>
      <c r="F26" s="8" t="s">
        <v>9</v>
      </c>
      <c r="G26" s="8" t="s">
        <v>10</v>
      </c>
      <c r="H26" s="8" t="s">
        <v>11</v>
      </c>
      <c r="I26" s="8"/>
      <c r="J26" s="11"/>
      <c r="K26" s="3">
        <v>25</v>
      </c>
      <c r="L26" s="3">
        <v>1</v>
      </c>
      <c r="M26" s="3">
        <v>6</v>
      </c>
      <c r="N26" s="9">
        <f t="shared" si="0"/>
        <v>0</v>
      </c>
      <c r="O26" s="9">
        <f t="shared" si="1"/>
        <v>0</v>
      </c>
      <c r="P26" s="9">
        <f t="shared" si="2"/>
        <v>0.35294117647058826</v>
      </c>
      <c r="Q26" s="9">
        <f t="shared" si="3"/>
        <v>0</v>
      </c>
    </row>
    <row r="27" spans="1:17" ht="14.25" customHeight="1">
      <c r="A27" s="14" t="s">
        <v>61</v>
      </c>
      <c r="B27" s="14" t="s">
        <v>62</v>
      </c>
      <c r="C27" s="15" t="s">
        <v>14</v>
      </c>
      <c r="D27" s="16" t="s">
        <v>8</v>
      </c>
      <c r="E27" s="8" t="s">
        <v>8</v>
      </c>
      <c r="F27" s="8" t="s">
        <v>9</v>
      </c>
      <c r="G27" s="8" t="s">
        <v>10</v>
      </c>
      <c r="H27" s="8" t="s">
        <v>11</v>
      </c>
      <c r="I27" s="5"/>
      <c r="J27" s="16"/>
      <c r="K27" s="3">
        <v>26</v>
      </c>
      <c r="L27" s="3">
        <v>1</v>
      </c>
      <c r="M27" s="3">
        <v>5</v>
      </c>
      <c r="N27" s="9">
        <f t="shared" si="0"/>
        <v>0.2</v>
      </c>
      <c r="O27" s="9">
        <f t="shared" si="1"/>
        <v>0</v>
      </c>
      <c r="P27" s="9">
        <f t="shared" si="2"/>
        <v>0</v>
      </c>
      <c r="Q27" s="9">
        <f t="shared" si="3"/>
        <v>0</v>
      </c>
    </row>
    <row r="28" spans="1:17" ht="14.25" customHeight="1">
      <c r="A28" s="14" t="s">
        <v>63</v>
      </c>
      <c r="B28" s="14" t="s">
        <v>64</v>
      </c>
      <c r="C28" s="15" t="s">
        <v>14</v>
      </c>
      <c r="D28" s="16" t="s">
        <v>8</v>
      </c>
      <c r="E28" s="8" t="s">
        <v>8</v>
      </c>
      <c r="F28" s="8" t="s">
        <v>9</v>
      </c>
      <c r="G28" s="8" t="s">
        <v>10</v>
      </c>
      <c r="H28" s="8" t="s">
        <v>11</v>
      </c>
      <c r="I28" s="5"/>
      <c r="J28" s="16"/>
      <c r="K28" s="3">
        <v>27</v>
      </c>
      <c r="L28" s="3">
        <v>1</v>
      </c>
      <c r="M28" s="3">
        <v>4</v>
      </c>
      <c r="N28" s="9">
        <f t="shared" si="0"/>
        <v>0.16</v>
      </c>
      <c r="O28" s="9">
        <f t="shared" si="1"/>
        <v>0</v>
      </c>
      <c r="P28" s="9">
        <f t="shared" si="2"/>
        <v>0</v>
      </c>
      <c r="Q28" s="9">
        <f t="shared" si="3"/>
        <v>0</v>
      </c>
    </row>
    <row r="29" spans="1:17" ht="14.25" customHeight="1">
      <c r="A29" s="14" t="s">
        <v>65</v>
      </c>
      <c r="B29" s="14" t="s">
        <v>66</v>
      </c>
      <c r="C29" s="15" t="s">
        <v>14</v>
      </c>
      <c r="D29" s="16" t="s">
        <v>8</v>
      </c>
      <c r="E29" s="8" t="s">
        <v>8</v>
      </c>
      <c r="F29" s="8" t="s">
        <v>9</v>
      </c>
      <c r="G29" s="8" t="s">
        <v>10</v>
      </c>
      <c r="H29" s="8" t="s">
        <v>11</v>
      </c>
      <c r="I29" s="5"/>
      <c r="J29" s="16"/>
      <c r="K29" s="3">
        <v>28</v>
      </c>
      <c r="L29" s="3">
        <v>1</v>
      </c>
      <c r="M29" s="3">
        <v>3</v>
      </c>
      <c r="N29" s="9">
        <f t="shared" si="0"/>
        <v>0.12</v>
      </c>
      <c r="O29" s="9">
        <f t="shared" si="1"/>
        <v>0</v>
      </c>
      <c r="P29" s="9">
        <f t="shared" si="2"/>
        <v>0</v>
      </c>
      <c r="Q29" s="9">
        <f t="shared" si="3"/>
        <v>0</v>
      </c>
    </row>
    <row r="30" spans="1:17" ht="14.25" customHeight="1">
      <c r="A30" s="10" t="s">
        <v>67</v>
      </c>
      <c r="B30" s="10" t="s">
        <v>68</v>
      </c>
      <c r="C30" s="11" t="s">
        <v>14</v>
      </c>
      <c r="D30" s="11" t="s">
        <v>10</v>
      </c>
      <c r="E30" s="8" t="s">
        <v>8</v>
      </c>
      <c r="F30" s="8" t="s">
        <v>9</v>
      </c>
      <c r="G30" s="8" t="s">
        <v>10</v>
      </c>
      <c r="H30" s="8" t="s">
        <v>11</v>
      </c>
      <c r="I30" s="8"/>
      <c r="J30" s="11"/>
      <c r="K30" s="3">
        <v>29</v>
      </c>
      <c r="L30" s="3">
        <v>1</v>
      </c>
      <c r="M30" s="3">
        <v>2</v>
      </c>
      <c r="N30" s="9">
        <f t="shared" si="0"/>
        <v>0</v>
      </c>
      <c r="O30" s="9">
        <f t="shared" si="1"/>
        <v>0</v>
      </c>
      <c r="P30" s="9">
        <f t="shared" si="2"/>
        <v>0.11764705882352941</v>
      </c>
      <c r="Q30" s="9">
        <f t="shared" si="3"/>
        <v>0</v>
      </c>
    </row>
    <row r="31" spans="1:17" ht="14.25" customHeight="1">
      <c r="A31" s="6" t="s">
        <v>69</v>
      </c>
      <c r="B31" s="6" t="s">
        <v>16</v>
      </c>
      <c r="C31" s="7" t="s">
        <v>14</v>
      </c>
      <c r="D31" s="7" t="s">
        <v>11</v>
      </c>
      <c r="E31" s="8" t="s">
        <v>8</v>
      </c>
      <c r="F31" s="8" t="s">
        <v>9</v>
      </c>
      <c r="G31" s="8" t="s">
        <v>10</v>
      </c>
      <c r="H31" s="8" t="s">
        <v>11</v>
      </c>
      <c r="I31" s="8"/>
      <c r="J31" s="7"/>
      <c r="K31" s="3">
        <v>30</v>
      </c>
      <c r="L31" s="3">
        <v>1</v>
      </c>
      <c r="M31" s="3">
        <v>1</v>
      </c>
      <c r="N31" s="9">
        <f t="shared" si="0"/>
        <v>0</v>
      </c>
      <c r="O31" s="9">
        <f t="shared" si="1"/>
        <v>0</v>
      </c>
      <c r="P31" s="9">
        <f t="shared" si="2"/>
        <v>0</v>
      </c>
      <c r="Q31" s="9">
        <f t="shared" si="3"/>
        <v>4.7619047619047616E-2</v>
      </c>
    </row>
    <row r="32" spans="1:17" ht="14.25" customHeight="1">
      <c r="A32" s="14" t="s">
        <v>70</v>
      </c>
      <c r="B32" s="14" t="s">
        <v>71</v>
      </c>
      <c r="C32" s="15" t="s">
        <v>14</v>
      </c>
      <c r="D32" s="16" t="s">
        <v>8</v>
      </c>
      <c r="E32" s="8" t="s">
        <v>8</v>
      </c>
      <c r="F32" s="8" t="s">
        <v>9</v>
      </c>
      <c r="G32" s="8" t="s">
        <v>10</v>
      </c>
      <c r="H32" s="8" t="s">
        <v>11</v>
      </c>
      <c r="I32" s="5"/>
      <c r="J32" s="16"/>
      <c r="K32" s="3" t="s">
        <v>72</v>
      </c>
      <c r="L32" s="3"/>
      <c r="M32" s="3">
        <v>0</v>
      </c>
      <c r="N32" s="9">
        <f t="shared" si="0"/>
        <v>0</v>
      </c>
      <c r="O32" s="9">
        <f t="shared" si="1"/>
        <v>0</v>
      </c>
      <c r="P32" s="9">
        <f t="shared" si="2"/>
        <v>0</v>
      </c>
      <c r="Q32" s="9">
        <f t="shared" si="3"/>
        <v>0</v>
      </c>
    </row>
    <row r="33" spans="1:17" ht="14.25" customHeight="1">
      <c r="A33" s="10" t="s">
        <v>73</v>
      </c>
      <c r="B33" s="10" t="s">
        <v>74</v>
      </c>
      <c r="C33" s="11" t="s">
        <v>14</v>
      </c>
      <c r="D33" s="11" t="s">
        <v>10</v>
      </c>
      <c r="E33" s="8" t="s">
        <v>8</v>
      </c>
      <c r="F33" s="8" t="s">
        <v>9</v>
      </c>
      <c r="G33" s="8" t="s">
        <v>10</v>
      </c>
      <c r="H33" s="8" t="s">
        <v>11</v>
      </c>
      <c r="I33" s="8"/>
      <c r="J33" s="11"/>
      <c r="K33" s="3" t="s">
        <v>72</v>
      </c>
      <c r="L33" s="3"/>
      <c r="M33" s="3">
        <v>0</v>
      </c>
      <c r="N33" s="9">
        <f t="shared" si="0"/>
        <v>0</v>
      </c>
      <c r="O33" s="9">
        <f t="shared" si="1"/>
        <v>0</v>
      </c>
      <c r="P33" s="9">
        <f t="shared" si="2"/>
        <v>0</v>
      </c>
      <c r="Q33" s="9">
        <f t="shared" si="3"/>
        <v>0</v>
      </c>
    </row>
    <row r="34" spans="1:17" ht="14.25" customHeight="1">
      <c r="A34" s="10" t="s">
        <v>75</v>
      </c>
      <c r="B34" s="10" t="s">
        <v>32</v>
      </c>
      <c r="C34" s="11" t="s">
        <v>14</v>
      </c>
      <c r="D34" s="11" t="s">
        <v>10</v>
      </c>
      <c r="E34" s="8" t="s">
        <v>8</v>
      </c>
      <c r="F34" s="8" t="s">
        <v>9</v>
      </c>
      <c r="G34" s="8" t="s">
        <v>10</v>
      </c>
      <c r="H34" s="8" t="s">
        <v>11</v>
      </c>
      <c r="I34" s="8"/>
      <c r="J34" s="11"/>
      <c r="K34" s="3" t="s">
        <v>72</v>
      </c>
      <c r="L34" s="3"/>
      <c r="M34" s="3">
        <v>0</v>
      </c>
      <c r="N34" s="9">
        <f t="shared" ref="N34:N65" si="4">IF(D34=E34,M34/25,0)</f>
        <v>0</v>
      </c>
      <c r="O34" s="9">
        <f t="shared" ref="O34:O65" si="5">IF(D34=F34,M34/24,0)</f>
        <v>0</v>
      </c>
      <c r="P34" s="9">
        <f t="shared" ref="P34:P65" si="6">IF(D34=G34,M34/17,0)</f>
        <v>0</v>
      </c>
      <c r="Q34" s="9">
        <f t="shared" ref="Q34:Q65" si="7">IF(D34=H34,M34/21,0)</f>
        <v>0</v>
      </c>
    </row>
    <row r="35" spans="1:17" ht="14.25" customHeight="1">
      <c r="A35" s="14" t="s">
        <v>76</v>
      </c>
      <c r="B35" s="14" t="s">
        <v>77</v>
      </c>
      <c r="C35" s="15" t="s">
        <v>14</v>
      </c>
      <c r="D35" s="16" t="s">
        <v>8</v>
      </c>
      <c r="E35" s="8" t="s">
        <v>8</v>
      </c>
      <c r="F35" s="8" t="s">
        <v>9</v>
      </c>
      <c r="G35" s="8" t="s">
        <v>10</v>
      </c>
      <c r="H35" s="8" t="s">
        <v>11</v>
      </c>
      <c r="I35" s="5"/>
      <c r="J35" s="16"/>
      <c r="K35" s="3" t="s">
        <v>72</v>
      </c>
      <c r="L35" s="3"/>
      <c r="M35" s="3">
        <v>0</v>
      </c>
      <c r="N35" s="9">
        <f t="shared" si="4"/>
        <v>0</v>
      </c>
      <c r="O35" s="9">
        <f t="shared" si="5"/>
        <v>0</v>
      </c>
      <c r="P35" s="9">
        <f t="shared" si="6"/>
        <v>0</v>
      </c>
      <c r="Q35" s="9">
        <f t="shared" si="7"/>
        <v>0</v>
      </c>
    </row>
    <row r="36" spans="1:17" ht="14.25" customHeight="1">
      <c r="A36" s="6" t="s">
        <v>78</v>
      </c>
      <c r="B36" s="6" t="s">
        <v>79</v>
      </c>
      <c r="C36" s="7" t="s">
        <v>14</v>
      </c>
      <c r="D36" s="7" t="s">
        <v>11</v>
      </c>
      <c r="E36" s="8" t="s">
        <v>8</v>
      </c>
      <c r="F36" s="8" t="s">
        <v>9</v>
      </c>
      <c r="G36" s="8" t="s">
        <v>10</v>
      </c>
      <c r="H36" s="8" t="s">
        <v>11</v>
      </c>
      <c r="I36" s="8"/>
      <c r="J36" s="7"/>
      <c r="K36" s="3" t="s">
        <v>72</v>
      </c>
      <c r="L36" s="3"/>
      <c r="M36" s="3">
        <v>0</v>
      </c>
      <c r="N36" s="9">
        <f t="shared" si="4"/>
        <v>0</v>
      </c>
      <c r="O36" s="9">
        <f t="shared" si="5"/>
        <v>0</v>
      </c>
      <c r="P36" s="9">
        <f t="shared" si="6"/>
        <v>0</v>
      </c>
      <c r="Q36" s="9">
        <f t="shared" si="7"/>
        <v>0</v>
      </c>
    </row>
    <row r="37" spans="1:17" ht="14.25" customHeight="1">
      <c r="A37" s="6" t="s">
        <v>80</v>
      </c>
      <c r="B37" s="6" t="s">
        <v>81</v>
      </c>
      <c r="C37" s="7" t="s">
        <v>14</v>
      </c>
      <c r="D37" s="7" t="s">
        <v>11</v>
      </c>
      <c r="E37" s="8" t="s">
        <v>8</v>
      </c>
      <c r="F37" s="8" t="s">
        <v>9</v>
      </c>
      <c r="G37" s="8" t="s">
        <v>10</v>
      </c>
      <c r="H37" s="8" t="s">
        <v>11</v>
      </c>
      <c r="I37" s="8"/>
      <c r="J37" s="7"/>
      <c r="K37" s="3" t="s">
        <v>72</v>
      </c>
      <c r="L37" s="3"/>
      <c r="M37" s="3">
        <v>0</v>
      </c>
      <c r="N37" s="9">
        <f t="shared" si="4"/>
        <v>0</v>
      </c>
      <c r="O37" s="9">
        <f t="shared" si="5"/>
        <v>0</v>
      </c>
      <c r="P37" s="9">
        <f t="shared" si="6"/>
        <v>0</v>
      </c>
      <c r="Q37" s="9">
        <f t="shared" si="7"/>
        <v>0</v>
      </c>
    </row>
    <row r="38" spans="1:17" ht="14.25" customHeight="1">
      <c r="A38" s="10" t="s">
        <v>82</v>
      </c>
      <c r="B38" s="10" t="s">
        <v>83</v>
      </c>
      <c r="C38" s="11" t="s">
        <v>14</v>
      </c>
      <c r="D38" s="11" t="s">
        <v>10</v>
      </c>
      <c r="E38" s="8" t="s">
        <v>8</v>
      </c>
      <c r="F38" s="8" t="s">
        <v>9</v>
      </c>
      <c r="G38" s="8" t="s">
        <v>10</v>
      </c>
      <c r="H38" s="8" t="s">
        <v>11</v>
      </c>
      <c r="I38" s="8"/>
      <c r="J38" s="11" t="s">
        <v>4</v>
      </c>
      <c r="K38" s="3"/>
      <c r="L38" s="3"/>
      <c r="M38" s="3">
        <v>0</v>
      </c>
      <c r="N38" s="9">
        <f t="shared" si="4"/>
        <v>0</v>
      </c>
      <c r="O38" s="9">
        <f t="shared" si="5"/>
        <v>0</v>
      </c>
      <c r="P38" s="9">
        <f t="shared" si="6"/>
        <v>0</v>
      </c>
      <c r="Q38" s="9">
        <f t="shared" si="7"/>
        <v>0</v>
      </c>
    </row>
    <row r="39" spans="1:17" ht="14.25" customHeight="1">
      <c r="A39" s="12" t="s">
        <v>84</v>
      </c>
      <c r="B39" s="12" t="s">
        <v>34</v>
      </c>
      <c r="C39" s="13" t="s">
        <v>14</v>
      </c>
      <c r="D39" s="13" t="s">
        <v>9</v>
      </c>
      <c r="E39" s="8" t="s">
        <v>8</v>
      </c>
      <c r="F39" s="8" t="s">
        <v>9</v>
      </c>
      <c r="G39" s="8" t="s">
        <v>10</v>
      </c>
      <c r="H39" s="8" t="s">
        <v>11</v>
      </c>
      <c r="J39" s="13" t="s">
        <v>4</v>
      </c>
      <c r="K39" s="3"/>
      <c r="L39" s="3"/>
      <c r="M39" s="3">
        <v>0</v>
      </c>
      <c r="N39" s="9">
        <f t="shared" si="4"/>
        <v>0</v>
      </c>
      <c r="O39" s="9">
        <f t="shared" si="5"/>
        <v>0</v>
      </c>
      <c r="P39" s="9">
        <f t="shared" si="6"/>
        <v>0</v>
      </c>
      <c r="Q39" s="9">
        <f t="shared" si="7"/>
        <v>0</v>
      </c>
    </row>
    <row r="40" spans="1:17" ht="14.25" customHeight="1">
      <c r="A40" s="10" t="s">
        <v>85</v>
      </c>
      <c r="B40" s="10" t="s">
        <v>86</v>
      </c>
      <c r="C40" s="11" t="s">
        <v>87</v>
      </c>
      <c r="D40" s="11" t="s">
        <v>10</v>
      </c>
      <c r="E40" s="8" t="s">
        <v>8</v>
      </c>
      <c r="F40" s="8" t="s">
        <v>9</v>
      </c>
      <c r="G40" s="8" t="s">
        <v>10</v>
      </c>
      <c r="H40" s="8" t="s">
        <v>11</v>
      </c>
      <c r="I40" s="8"/>
      <c r="J40" s="11"/>
      <c r="K40" s="3">
        <v>1</v>
      </c>
      <c r="L40" s="3">
        <v>3</v>
      </c>
      <c r="M40" s="3">
        <v>39</v>
      </c>
      <c r="N40" s="9">
        <f t="shared" si="4"/>
        <v>0</v>
      </c>
      <c r="O40" s="9">
        <f t="shared" si="5"/>
        <v>0</v>
      </c>
      <c r="P40" s="9">
        <f t="shared" si="6"/>
        <v>2.2941176470588234</v>
      </c>
      <c r="Q40" s="9">
        <f t="shared" si="7"/>
        <v>0</v>
      </c>
    </row>
    <row r="41" spans="1:17" ht="14.25" customHeight="1">
      <c r="A41" s="10" t="s">
        <v>88</v>
      </c>
      <c r="B41" s="10" t="s">
        <v>89</v>
      </c>
      <c r="C41" s="11" t="s">
        <v>87</v>
      </c>
      <c r="D41" s="11" t="s">
        <v>10</v>
      </c>
      <c r="E41" s="8" t="s">
        <v>8</v>
      </c>
      <c r="F41" s="8" t="s">
        <v>9</v>
      </c>
      <c r="G41" s="8" t="s">
        <v>10</v>
      </c>
      <c r="H41" s="8" t="s">
        <v>11</v>
      </c>
      <c r="I41" s="8"/>
      <c r="J41" s="11"/>
      <c r="K41" s="3">
        <v>2</v>
      </c>
      <c r="L41" s="3">
        <v>3</v>
      </c>
      <c r="M41" s="3">
        <v>38</v>
      </c>
      <c r="N41" s="9">
        <f t="shared" si="4"/>
        <v>0</v>
      </c>
      <c r="O41" s="9">
        <f t="shared" si="5"/>
        <v>0</v>
      </c>
      <c r="P41" s="9">
        <f t="shared" si="6"/>
        <v>2.2352941176470589</v>
      </c>
      <c r="Q41" s="9">
        <f t="shared" si="7"/>
        <v>0</v>
      </c>
    </row>
    <row r="42" spans="1:17" ht="14.25" customHeight="1">
      <c r="A42" s="6" t="s">
        <v>90</v>
      </c>
      <c r="B42" s="6" t="s">
        <v>91</v>
      </c>
      <c r="C42" s="7" t="s">
        <v>87</v>
      </c>
      <c r="D42" s="7" t="s">
        <v>11</v>
      </c>
      <c r="E42" s="8" t="s">
        <v>8</v>
      </c>
      <c r="F42" s="8" t="s">
        <v>9</v>
      </c>
      <c r="G42" s="8" t="s">
        <v>10</v>
      </c>
      <c r="H42" s="8" t="s">
        <v>11</v>
      </c>
      <c r="I42" s="8"/>
      <c r="J42" s="7"/>
      <c r="K42" s="3">
        <v>3</v>
      </c>
      <c r="L42" s="3">
        <v>3</v>
      </c>
      <c r="M42" s="3">
        <v>37</v>
      </c>
      <c r="N42" s="9">
        <f t="shared" si="4"/>
        <v>0</v>
      </c>
      <c r="O42" s="9">
        <f t="shared" si="5"/>
        <v>0</v>
      </c>
      <c r="P42" s="9">
        <f t="shared" si="6"/>
        <v>0</v>
      </c>
      <c r="Q42" s="9">
        <f t="shared" si="7"/>
        <v>1.7619047619047619</v>
      </c>
    </row>
    <row r="43" spans="1:17" ht="14.25" customHeight="1">
      <c r="A43" s="12" t="s">
        <v>92</v>
      </c>
      <c r="B43" s="12" t="s">
        <v>93</v>
      </c>
      <c r="C43" s="13" t="s">
        <v>87</v>
      </c>
      <c r="D43" s="13" t="s">
        <v>9</v>
      </c>
      <c r="E43" s="8" t="s">
        <v>8</v>
      </c>
      <c r="F43" s="8" t="s">
        <v>9</v>
      </c>
      <c r="G43" s="8" t="s">
        <v>10</v>
      </c>
      <c r="H43" s="8" t="s">
        <v>11</v>
      </c>
      <c r="J43" s="13"/>
      <c r="K43" s="3">
        <v>4</v>
      </c>
      <c r="L43" s="3">
        <v>3</v>
      </c>
      <c r="M43" s="3">
        <v>36</v>
      </c>
      <c r="N43" s="9">
        <f t="shared" si="4"/>
        <v>0</v>
      </c>
      <c r="O43" s="9">
        <f t="shared" si="5"/>
        <v>1.5</v>
      </c>
      <c r="P43" s="9">
        <f t="shared" si="6"/>
        <v>0</v>
      </c>
      <c r="Q43" s="9">
        <f t="shared" si="7"/>
        <v>0</v>
      </c>
    </row>
    <row r="44" spans="1:17" ht="14.25" customHeight="1">
      <c r="A44" s="14" t="s">
        <v>94</v>
      </c>
      <c r="B44" s="14" t="s">
        <v>95</v>
      </c>
      <c r="C44" s="15" t="s">
        <v>87</v>
      </c>
      <c r="D44" s="16" t="s">
        <v>8</v>
      </c>
      <c r="E44" s="8" t="s">
        <v>8</v>
      </c>
      <c r="F44" s="8" t="s">
        <v>9</v>
      </c>
      <c r="G44" s="8" t="s">
        <v>10</v>
      </c>
      <c r="H44" s="8" t="s">
        <v>11</v>
      </c>
      <c r="I44" s="5"/>
      <c r="J44" s="16"/>
      <c r="K44" s="3">
        <v>5</v>
      </c>
      <c r="L44" s="3">
        <v>3</v>
      </c>
      <c r="M44" s="3">
        <v>35</v>
      </c>
      <c r="N44" s="9">
        <f t="shared" si="4"/>
        <v>1.4</v>
      </c>
      <c r="O44" s="9">
        <f t="shared" si="5"/>
        <v>0</v>
      </c>
      <c r="P44" s="9">
        <f t="shared" si="6"/>
        <v>0</v>
      </c>
      <c r="Q44" s="9">
        <f t="shared" si="7"/>
        <v>0</v>
      </c>
    </row>
    <row r="45" spans="1:17" ht="14.25" customHeight="1">
      <c r="A45" s="6" t="s">
        <v>96</v>
      </c>
      <c r="B45" s="6" t="s">
        <v>97</v>
      </c>
      <c r="C45" s="7" t="s">
        <v>87</v>
      </c>
      <c r="D45" s="7" t="s">
        <v>11</v>
      </c>
      <c r="E45" s="8" t="s">
        <v>8</v>
      </c>
      <c r="F45" s="8" t="s">
        <v>9</v>
      </c>
      <c r="G45" s="8" t="s">
        <v>10</v>
      </c>
      <c r="H45" s="8" t="s">
        <v>11</v>
      </c>
      <c r="I45" s="8"/>
      <c r="J45" s="7"/>
      <c r="K45" s="3">
        <v>6</v>
      </c>
      <c r="L45" s="3">
        <v>3</v>
      </c>
      <c r="M45" s="3">
        <v>34</v>
      </c>
      <c r="N45" s="9">
        <f t="shared" si="4"/>
        <v>0</v>
      </c>
      <c r="O45" s="9">
        <f t="shared" si="5"/>
        <v>0</v>
      </c>
      <c r="P45" s="9">
        <f t="shared" si="6"/>
        <v>0</v>
      </c>
      <c r="Q45" s="9">
        <f t="shared" si="7"/>
        <v>1.6190476190476191</v>
      </c>
    </row>
    <row r="46" spans="1:17" ht="14.25" customHeight="1">
      <c r="A46" s="14" t="s">
        <v>98</v>
      </c>
      <c r="B46" s="14" t="s">
        <v>99</v>
      </c>
      <c r="C46" s="15" t="s">
        <v>87</v>
      </c>
      <c r="D46" s="16" t="s">
        <v>8</v>
      </c>
      <c r="E46" s="8" t="s">
        <v>8</v>
      </c>
      <c r="F46" s="8" t="s">
        <v>9</v>
      </c>
      <c r="G46" s="8" t="s">
        <v>10</v>
      </c>
      <c r="H46" s="8" t="s">
        <v>11</v>
      </c>
      <c r="I46" s="5"/>
      <c r="J46" s="16"/>
      <c r="K46" s="3">
        <v>8</v>
      </c>
      <c r="L46" s="3">
        <v>3</v>
      </c>
      <c r="M46" s="3">
        <v>33</v>
      </c>
      <c r="N46" s="9">
        <f t="shared" si="4"/>
        <v>1.32</v>
      </c>
      <c r="O46" s="9">
        <f t="shared" si="5"/>
        <v>0</v>
      </c>
      <c r="P46" s="9">
        <f t="shared" si="6"/>
        <v>0</v>
      </c>
      <c r="Q46" s="9">
        <f t="shared" si="7"/>
        <v>0</v>
      </c>
    </row>
    <row r="47" spans="1:17" ht="14.25" customHeight="1">
      <c r="A47" s="12" t="s">
        <v>100</v>
      </c>
      <c r="B47" s="12" t="s">
        <v>101</v>
      </c>
      <c r="C47" s="13" t="s">
        <v>87</v>
      </c>
      <c r="D47" s="13" t="s">
        <v>9</v>
      </c>
      <c r="E47" s="8" t="s">
        <v>8</v>
      </c>
      <c r="F47" s="8" t="s">
        <v>9</v>
      </c>
      <c r="G47" s="8" t="s">
        <v>10</v>
      </c>
      <c r="H47" s="8" t="s">
        <v>11</v>
      </c>
      <c r="J47" s="13"/>
      <c r="K47" s="3">
        <v>8</v>
      </c>
      <c r="L47" s="3">
        <v>3</v>
      </c>
      <c r="M47" s="3">
        <v>32</v>
      </c>
      <c r="N47" s="9">
        <f t="shared" si="4"/>
        <v>0</v>
      </c>
      <c r="O47" s="9">
        <f t="shared" si="5"/>
        <v>1.3333333333333333</v>
      </c>
      <c r="P47" s="9">
        <f t="shared" si="6"/>
        <v>0</v>
      </c>
      <c r="Q47" s="9">
        <f t="shared" si="7"/>
        <v>0</v>
      </c>
    </row>
    <row r="48" spans="1:17" ht="14.25" customHeight="1">
      <c r="A48" s="6" t="s">
        <v>102</v>
      </c>
      <c r="B48" s="6" t="s">
        <v>103</v>
      </c>
      <c r="C48" s="7" t="s">
        <v>87</v>
      </c>
      <c r="D48" s="7" t="s">
        <v>11</v>
      </c>
      <c r="E48" s="8" t="s">
        <v>8</v>
      </c>
      <c r="F48" s="8" t="s">
        <v>9</v>
      </c>
      <c r="G48" s="8" t="s">
        <v>10</v>
      </c>
      <c r="H48" s="8" t="s">
        <v>11</v>
      </c>
      <c r="I48" s="8"/>
      <c r="J48" s="7"/>
      <c r="K48" s="3">
        <v>9</v>
      </c>
      <c r="L48" s="3">
        <v>3</v>
      </c>
      <c r="M48" s="3">
        <v>31</v>
      </c>
      <c r="N48" s="9">
        <f t="shared" si="4"/>
        <v>0</v>
      </c>
      <c r="O48" s="9">
        <f t="shared" si="5"/>
        <v>0</v>
      </c>
      <c r="P48" s="9">
        <f t="shared" si="6"/>
        <v>0</v>
      </c>
      <c r="Q48" s="9">
        <f t="shared" si="7"/>
        <v>1.4761904761904763</v>
      </c>
    </row>
    <row r="49" spans="1:17" ht="14.25" customHeight="1">
      <c r="A49" s="6" t="s">
        <v>104</v>
      </c>
      <c r="B49" s="6" t="s">
        <v>105</v>
      </c>
      <c r="C49" s="7" t="s">
        <v>87</v>
      </c>
      <c r="D49" s="7" t="s">
        <v>11</v>
      </c>
      <c r="E49" s="8" t="s">
        <v>8</v>
      </c>
      <c r="F49" s="8" t="s">
        <v>9</v>
      </c>
      <c r="G49" s="8" t="s">
        <v>10</v>
      </c>
      <c r="H49" s="8" t="s">
        <v>11</v>
      </c>
      <c r="I49" s="8"/>
      <c r="J49" s="7"/>
      <c r="K49" s="3">
        <v>10</v>
      </c>
      <c r="L49" s="3">
        <v>3</v>
      </c>
      <c r="M49" s="3">
        <v>30</v>
      </c>
      <c r="N49" s="9">
        <f t="shared" si="4"/>
        <v>0</v>
      </c>
      <c r="O49" s="9">
        <f t="shared" si="5"/>
        <v>0</v>
      </c>
      <c r="P49" s="9">
        <f t="shared" si="6"/>
        <v>0</v>
      </c>
      <c r="Q49" s="9">
        <f t="shared" si="7"/>
        <v>1.4285714285714286</v>
      </c>
    </row>
    <row r="50" spans="1:17" ht="14.25" customHeight="1">
      <c r="A50" s="12" t="s">
        <v>106</v>
      </c>
      <c r="B50" s="12" t="s">
        <v>107</v>
      </c>
      <c r="C50" s="13" t="s">
        <v>87</v>
      </c>
      <c r="D50" s="13" t="s">
        <v>9</v>
      </c>
      <c r="E50" s="8" t="s">
        <v>8</v>
      </c>
      <c r="F50" s="8" t="s">
        <v>9</v>
      </c>
      <c r="G50" s="8" t="s">
        <v>10</v>
      </c>
      <c r="H50" s="8" t="s">
        <v>11</v>
      </c>
      <c r="J50" s="13"/>
      <c r="K50" s="3">
        <v>11</v>
      </c>
      <c r="L50" s="3">
        <v>3</v>
      </c>
      <c r="M50" s="3">
        <v>29</v>
      </c>
      <c r="N50" s="9">
        <f t="shared" si="4"/>
        <v>0</v>
      </c>
      <c r="O50" s="9">
        <f t="shared" si="5"/>
        <v>1.2083333333333333</v>
      </c>
      <c r="P50" s="9">
        <f t="shared" si="6"/>
        <v>0</v>
      </c>
      <c r="Q50" s="9">
        <f t="shared" si="7"/>
        <v>0</v>
      </c>
    </row>
    <row r="51" spans="1:17" ht="14.25" customHeight="1">
      <c r="A51" s="6" t="s">
        <v>29</v>
      </c>
      <c r="B51" s="6" t="s">
        <v>108</v>
      </c>
      <c r="C51" s="7" t="s">
        <v>87</v>
      </c>
      <c r="D51" s="7" t="s">
        <v>11</v>
      </c>
      <c r="E51" s="8" t="s">
        <v>8</v>
      </c>
      <c r="F51" s="8" t="s">
        <v>9</v>
      </c>
      <c r="G51" s="8" t="s">
        <v>10</v>
      </c>
      <c r="H51" s="8" t="s">
        <v>11</v>
      </c>
      <c r="I51" s="8"/>
      <c r="J51" s="7"/>
      <c r="K51" s="3">
        <v>12</v>
      </c>
      <c r="L51" s="3">
        <v>3</v>
      </c>
      <c r="M51" s="3">
        <v>28</v>
      </c>
      <c r="N51" s="9">
        <f t="shared" si="4"/>
        <v>0</v>
      </c>
      <c r="O51" s="9">
        <f t="shared" si="5"/>
        <v>0</v>
      </c>
      <c r="P51" s="9">
        <f t="shared" si="6"/>
        <v>0</v>
      </c>
      <c r="Q51" s="9">
        <f t="shared" si="7"/>
        <v>1.3333333333333333</v>
      </c>
    </row>
    <row r="52" spans="1:17" ht="14.25" customHeight="1">
      <c r="A52" s="10" t="s">
        <v>109</v>
      </c>
      <c r="B52" s="10" t="s">
        <v>110</v>
      </c>
      <c r="C52" s="11" t="s">
        <v>87</v>
      </c>
      <c r="D52" s="11" t="s">
        <v>10</v>
      </c>
      <c r="E52" s="8" t="s">
        <v>8</v>
      </c>
      <c r="F52" s="8" t="s">
        <v>9</v>
      </c>
      <c r="G52" s="8" t="s">
        <v>10</v>
      </c>
      <c r="H52" s="8" t="s">
        <v>11</v>
      </c>
      <c r="I52" s="8"/>
      <c r="J52" s="11"/>
      <c r="K52" s="3">
        <v>13</v>
      </c>
      <c r="L52" s="3">
        <v>3</v>
      </c>
      <c r="M52" s="3">
        <v>27</v>
      </c>
      <c r="N52" s="9">
        <f t="shared" si="4"/>
        <v>0</v>
      </c>
      <c r="O52" s="9">
        <f t="shared" si="5"/>
        <v>0</v>
      </c>
      <c r="P52" s="9">
        <f t="shared" si="6"/>
        <v>1.588235294117647</v>
      </c>
      <c r="Q52" s="9">
        <f t="shared" si="7"/>
        <v>0</v>
      </c>
    </row>
    <row r="53" spans="1:17" ht="14.25" customHeight="1">
      <c r="A53" s="12" t="s">
        <v>111</v>
      </c>
      <c r="B53" s="12" t="s">
        <v>112</v>
      </c>
      <c r="C53" s="13" t="s">
        <v>87</v>
      </c>
      <c r="D53" s="13" t="s">
        <v>9</v>
      </c>
      <c r="E53" s="8" t="s">
        <v>8</v>
      </c>
      <c r="F53" s="8" t="s">
        <v>9</v>
      </c>
      <c r="G53" s="8" t="s">
        <v>10</v>
      </c>
      <c r="H53" s="8" t="s">
        <v>11</v>
      </c>
      <c r="J53" s="13"/>
      <c r="K53" s="3">
        <v>14</v>
      </c>
      <c r="L53" s="3">
        <v>3</v>
      </c>
      <c r="M53" s="3">
        <v>26</v>
      </c>
      <c r="N53" s="9">
        <f t="shared" si="4"/>
        <v>0</v>
      </c>
      <c r="O53" s="9">
        <f t="shared" si="5"/>
        <v>1.0833333333333333</v>
      </c>
      <c r="P53" s="9">
        <f t="shared" si="6"/>
        <v>0</v>
      </c>
      <c r="Q53" s="9">
        <f t="shared" si="7"/>
        <v>0</v>
      </c>
    </row>
    <row r="54" spans="1:17" ht="14.25" customHeight="1">
      <c r="A54" s="14" t="s">
        <v>113</v>
      </c>
      <c r="B54" s="14" t="s">
        <v>114</v>
      </c>
      <c r="C54" s="15" t="s">
        <v>87</v>
      </c>
      <c r="D54" s="16" t="s">
        <v>8</v>
      </c>
      <c r="E54" s="8" t="s">
        <v>8</v>
      </c>
      <c r="F54" s="8" t="s">
        <v>9</v>
      </c>
      <c r="G54" s="8" t="s">
        <v>10</v>
      </c>
      <c r="H54" s="8" t="s">
        <v>11</v>
      </c>
      <c r="I54" s="5"/>
      <c r="J54" s="16"/>
      <c r="K54" s="3">
        <v>15</v>
      </c>
      <c r="L54" s="3">
        <v>3</v>
      </c>
      <c r="M54" s="3">
        <v>25</v>
      </c>
      <c r="N54" s="9">
        <f t="shared" si="4"/>
        <v>1</v>
      </c>
      <c r="O54" s="9">
        <f t="shared" si="5"/>
        <v>0</v>
      </c>
      <c r="P54" s="9">
        <f t="shared" si="6"/>
        <v>0</v>
      </c>
      <c r="Q54" s="9">
        <f t="shared" si="7"/>
        <v>0</v>
      </c>
    </row>
    <row r="55" spans="1:17" ht="14.25" customHeight="1">
      <c r="A55" s="6" t="s">
        <v>115</v>
      </c>
      <c r="B55" s="6" t="s">
        <v>116</v>
      </c>
      <c r="C55" s="7" t="s">
        <v>87</v>
      </c>
      <c r="D55" s="7" t="s">
        <v>11</v>
      </c>
      <c r="E55" s="8" t="s">
        <v>8</v>
      </c>
      <c r="F55" s="8" t="s">
        <v>9</v>
      </c>
      <c r="G55" s="8" t="s">
        <v>10</v>
      </c>
      <c r="H55" s="8" t="s">
        <v>11</v>
      </c>
      <c r="I55" s="8"/>
      <c r="J55" s="7"/>
      <c r="K55" s="3">
        <v>16</v>
      </c>
      <c r="L55" s="3">
        <v>3</v>
      </c>
      <c r="M55" s="3">
        <v>24</v>
      </c>
      <c r="N55" s="9">
        <f t="shared" si="4"/>
        <v>0</v>
      </c>
      <c r="O55" s="9">
        <f t="shared" si="5"/>
        <v>0</v>
      </c>
      <c r="P55" s="9">
        <f t="shared" si="6"/>
        <v>0</v>
      </c>
      <c r="Q55" s="9">
        <f t="shared" si="7"/>
        <v>1.1428571428571428</v>
      </c>
    </row>
    <row r="56" spans="1:17" ht="14.25" customHeight="1">
      <c r="A56" s="10" t="s">
        <v>117</v>
      </c>
      <c r="B56" s="10" t="s">
        <v>118</v>
      </c>
      <c r="C56" s="11" t="s">
        <v>87</v>
      </c>
      <c r="D56" s="11" t="s">
        <v>10</v>
      </c>
      <c r="E56" s="8" t="s">
        <v>8</v>
      </c>
      <c r="F56" s="8" t="s">
        <v>9</v>
      </c>
      <c r="G56" s="8" t="s">
        <v>10</v>
      </c>
      <c r="H56" s="8" t="s">
        <v>11</v>
      </c>
      <c r="I56" s="8"/>
      <c r="J56" s="11"/>
      <c r="K56" s="3">
        <v>17</v>
      </c>
      <c r="L56" s="3">
        <v>3</v>
      </c>
      <c r="M56" s="3">
        <v>23</v>
      </c>
      <c r="N56" s="9">
        <f t="shared" si="4"/>
        <v>0</v>
      </c>
      <c r="O56" s="9">
        <f t="shared" si="5"/>
        <v>0</v>
      </c>
      <c r="P56" s="9">
        <f t="shared" si="6"/>
        <v>1.3529411764705883</v>
      </c>
      <c r="Q56" s="9">
        <f t="shared" si="7"/>
        <v>0</v>
      </c>
    </row>
    <row r="57" spans="1:17" ht="14.25" customHeight="1">
      <c r="A57" s="14" t="s">
        <v>119</v>
      </c>
      <c r="B57" s="14" t="s">
        <v>95</v>
      </c>
      <c r="C57" s="15" t="s">
        <v>87</v>
      </c>
      <c r="D57" s="16" t="s">
        <v>8</v>
      </c>
      <c r="E57" s="8" t="s">
        <v>8</v>
      </c>
      <c r="F57" s="8" t="s">
        <v>9</v>
      </c>
      <c r="G57" s="8" t="s">
        <v>10</v>
      </c>
      <c r="H57" s="8" t="s">
        <v>11</v>
      </c>
      <c r="I57" s="5"/>
      <c r="J57" s="16"/>
      <c r="K57" s="3">
        <v>18</v>
      </c>
      <c r="L57" s="3">
        <v>3</v>
      </c>
      <c r="M57" s="3">
        <v>22</v>
      </c>
      <c r="N57" s="9">
        <f t="shared" si="4"/>
        <v>0.88</v>
      </c>
      <c r="O57" s="9">
        <f t="shared" si="5"/>
        <v>0</v>
      </c>
      <c r="P57" s="9">
        <f t="shared" si="6"/>
        <v>0</v>
      </c>
      <c r="Q57" s="9">
        <f t="shared" si="7"/>
        <v>0</v>
      </c>
    </row>
    <row r="58" spans="1:17" ht="14.25" customHeight="1">
      <c r="A58" s="14" t="s">
        <v>120</v>
      </c>
      <c r="B58" s="14" t="s">
        <v>121</v>
      </c>
      <c r="C58" s="15" t="s">
        <v>87</v>
      </c>
      <c r="D58" s="16" t="s">
        <v>8</v>
      </c>
      <c r="E58" s="8" t="s">
        <v>8</v>
      </c>
      <c r="F58" s="8" t="s">
        <v>9</v>
      </c>
      <c r="G58" s="8" t="s">
        <v>10</v>
      </c>
      <c r="H58" s="8" t="s">
        <v>11</v>
      </c>
      <c r="I58" s="5"/>
      <c r="J58" s="16"/>
      <c r="K58" s="3">
        <v>19</v>
      </c>
      <c r="L58" s="3">
        <v>3</v>
      </c>
      <c r="M58" s="3">
        <v>21</v>
      </c>
      <c r="N58" s="9">
        <f t="shared" si="4"/>
        <v>0.84</v>
      </c>
      <c r="O58" s="9">
        <f t="shared" si="5"/>
        <v>0</v>
      </c>
      <c r="P58" s="9">
        <f t="shared" si="6"/>
        <v>0</v>
      </c>
      <c r="Q58" s="9">
        <f t="shared" si="7"/>
        <v>0</v>
      </c>
    </row>
    <row r="59" spans="1:17" ht="14.25" customHeight="1">
      <c r="A59" s="6" t="s">
        <v>122</v>
      </c>
      <c r="B59" s="6" t="s">
        <v>123</v>
      </c>
      <c r="C59" s="7" t="s">
        <v>87</v>
      </c>
      <c r="D59" s="7" t="s">
        <v>11</v>
      </c>
      <c r="E59" s="8" t="s">
        <v>8</v>
      </c>
      <c r="F59" s="8" t="s">
        <v>9</v>
      </c>
      <c r="G59" s="8" t="s">
        <v>10</v>
      </c>
      <c r="H59" s="8" t="s">
        <v>11</v>
      </c>
      <c r="I59" s="8"/>
      <c r="J59" s="7"/>
      <c r="K59" s="3">
        <v>20</v>
      </c>
      <c r="L59" s="3">
        <v>3</v>
      </c>
      <c r="M59" s="3">
        <v>20</v>
      </c>
      <c r="N59" s="9">
        <f t="shared" si="4"/>
        <v>0</v>
      </c>
      <c r="O59" s="9">
        <f t="shared" si="5"/>
        <v>0</v>
      </c>
      <c r="P59" s="9">
        <f t="shared" si="6"/>
        <v>0</v>
      </c>
      <c r="Q59" s="9">
        <f t="shared" si="7"/>
        <v>0.95238095238095233</v>
      </c>
    </row>
    <row r="60" spans="1:17" ht="14.25" customHeight="1">
      <c r="A60" s="14" t="s">
        <v>124</v>
      </c>
      <c r="B60" s="14" t="s">
        <v>116</v>
      </c>
      <c r="C60" s="15" t="s">
        <v>87</v>
      </c>
      <c r="D60" s="16" t="s">
        <v>8</v>
      </c>
      <c r="E60" s="8" t="s">
        <v>8</v>
      </c>
      <c r="F60" s="8" t="s">
        <v>9</v>
      </c>
      <c r="G60" s="8" t="s">
        <v>10</v>
      </c>
      <c r="H60" s="8" t="s">
        <v>11</v>
      </c>
      <c r="I60" s="5"/>
      <c r="J60" s="16"/>
      <c r="K60" s="3">
        <v>21</v>
      </c>
      <c r="L60" s="3">
        <v>3</v>
      </c>
      <c r="M60" s="3">
        <v>19</v>
      </c>
      <c r="N60" s="9">
        <f t="shared" si="4"/>
        <v>0.76</v>
      </c>
      <c r="O60" s="9">
        <f t="shared" si="5"/>
        <v>0</v>
      </c>
      <c r="P60" s="9">
        <f t="shared" si="6"/>
        <v>0</v>
      </c>
      <c r="Q60" s="9">
        <f t="shared" si="7"/>
        <v>0</v>
      </c>
    </row>
    <row r="61" spans="1:17" ht="14.25" customHeight="1">
      <c r="A61" s="14" t="s">
        <v>125</v>
      </c>
      <c r="B61" s="14" t="s">
        <v>126</v>
      </c>
      <c r="C61" s="15" t="s">
        <v>87</v>
      </c>
      <c r="D61" s="16" t="s">
        <v>8</v>
      </c>
      <c r="E61" s="8" t="s">
        <v>8</v>
      </c>
      <c r="F61" s="8" t="s">
        <v>9</v>
      </c>
      <c r="G61" s="8" t="s">
        <v>10</v>
      </c>
      <c r="H61" s="8" t="s">
        <v>11</v>
      </c>
      <c r="I61" s="5"/>
      <c r="J61" s="16"/>
      <c r="K61" s="3">
        <v>22</v>
      </c>
      <c r="L61" s="3">
        <v>3</v>
      </c>
      <c r="M61" s="3">
        <v>18</v>
      </c>
      <c r="N61" s="9">
        <f t="shared" si="4"/>
        <v>0.72</v>
      </c>
      <c r="O61" s="9">
        <f t="shared" si="5"/>
        <v>0</v>
      </c>
      <c r="P61" s="9">
        <f t="shared" si="6"/>
        <v>0</v>
      </c>
      <c r="Q61" s="9">
        <f t="shared" si="7"/>
        <v>0</v>
      </c>
    </row>
    <row r="62" spans="1:17" ht="14.25" customHeight="1">
      <c r="A62" s="12" t="s">
        <v>127</v>
      </c>
      <c r="B62" s="12" t="s">
        <v>128</v>
      </c>
      <c r="C62" s="13" t="s">
        <v>87</v>
      </c>
      <c r="D62" s="13" t="s">
        <v>9</v>
      </c>
      <c r="E62" s="8" t="s">
        <v>8</v>
      </c>
      <c r="F62" s="8" t="s">
        <v>9</v>
      </c>
      <c r="G62" s="8" t="s">
        <v>10</v>
      </c>
      <c r="H62" s="8" t="s">
        <v>11</v>
      </c>
      <c r="J62" s="13"/>
      <c r="K62" s="3">
        <v>23</v>
      </c>
      <c r="L62" s="3">
        <v>3</v>
      </c>
      <c r="M62" s="3">
        <v>17</v>
      </c>
      <c r="N62" s="9">
        <f t="shared" si="4"/>
        <v>0</v>
      </c>
      <c r="O62" s="9">
        <f t="shared" si="5"/>
        <v>0.70833333333333337</v>
      </c>
      <c r="P62" s="9">
        <f t="shared" si="6"/>
        <v>0</v>
      </c>
      <c r="Q62" s="9">
        <f t="shared" si="7"/>
        <v>0</v>
      </c>
    </row>
    <row r="63" spans="1:17" ht="14.25" customHeight="1">
      <c r="A63" s="14" t="s">
        <v>129</v>
      </c>
      <c r="B63" s="14" t="s">
        <v>130</v>
      </c>
      <c r="C63" s="15" t="s">
        <v>87</v>
      </c>
      <c r="D63" s="16" t="s">
        <v>8</v>
      </c>
      <c r="E63" s="8" t="s">
        <v>8</v>
      </c>
      <c r="F63" s="8" t="s">
        <v>9</v>
      </c>
      <c r="G63" s="8" t="s">
        <v>10</v>
      </c>
      <c r="H63" s="8" t="s">
        <v>11</v>
      </c>
      <c r="I63" s="5"/>
      <c r="J63" s="16"/>
      <c r="K63" s="3">
        <v>24</v>
      </c>
      <c r="L63" s="3">
        <v>3</v>
      </c>
      <c r="M63" s="3">
        <v>16</v>
      </c>
      <c r="N63" s="9">
        <f t="shared" si="4"/>
        <v>0.64</v>
      </c>
      <c r="O63" s="9">
        <f t="shared" si="5"/>
        <v>0</v>
      </c>
      <c r="P63" s="9">
        <f t="shared" si="6"/>
        <v>0</v>
      </c>
      <c r="Q63" s="9">
        <f t="shared" si="7"/>
        <v>0</v>
      </c>
    </row>
    <row r="64" spans="1:17" ht="14.25" customHeight="1">
      <c r="A64" s="12" t="s">
        <v>131</v>
      </c>
      <c r="B64" s="12" t="s">
        <v>132</v>
      </c>
      <c r="C64" s="13" t="s">
        <v>87</v>
      </c>
      <c r="D64" s="13" t="s">
        <v>9</v>
      </c>
      <c r="E64" s="8" t="s">
        <v>8</v>
      </c>
      <c r="F64" s="8" t="s">
        <v>9</v>
      </c>
      <c r="G64" s="8" t="s">
        <v>10</v>
      </c>
      <c r="H64" s="8" t="s">
        <v>11</v>
      </c>
      <c r="J64" s="13"/>
      <c r="K64" s="3">
        <v>25</v>
      </c>
      <c r="L64" s="3">
        <v>3</v>
      </c>
      <c r="M64" s="3">
        <v>15</v>
      </c>
      <c r="N64" s="9">
        <f t="shared" si="4"/>
        <v>0</v>
      </c>
      <c r="O64" s="9">
        <f t="shared" si="5"/>
        <v>0.625</v>
      </c>
      <c r="P64" s="9">
        <f t="shared" si="6"/>
        <v>0</v>
      </c>
      <c r="Q64" s="9">
        <f t="shared" si="7"/>
        <v>0</v>
      </c>
    </row>
    <row r="65" spans="1:17" ht="14.25" customHeight="1">
      <c r="A65" s="12" t="s">
        <v>133</v>
      </c>
      <c r="B65" s="12" t="s">
        <v>134</v>
      </c>
      <c r="C65" s="13" t="s">
        <v>87</v>
      </c>
      <c r="D65" s="13" t="s">
        <v>9</v>
      </c>
      <c r="E65" s="8" t="s">
        <v>8</v>
      </c>
      <c r="F65" s="8" t="s">
        <v>9</v>
      </c>
      <c r="G65" s="8" t="s">
        <v>10</v>
      </c>
      <c r="H65" s="8" t="s">
        <v>11</v>
      </c>
      <c r="J65" s="13"/>
      <c r="K65" s="3">
        <v>26</v>
      </c>
      <c r="L65" s="3">
        <v>3</v>
      </c>
      <c r="M65" s="3">
        <v>14</v>
      </c>
      <c r="N65" s="9">
        <f t="shared" si="4"/>
        <v>0</v>
      </c>
      <c r="O65" s="9">
        <f t="shared" si="5"/>
        <v>0.58333333333333337</v>
      </c>
      <c r="P65" s="9">
        <f t="shared" si="6"/>
        <v>0</v>
      </c>
      <c r="Q65" s="9">
        <f t="shared" si="7"/>
        <v>0</v>
      </c>
    </row>
    <row r="66" spans="1:17" ht="14.25" customHeight="1">
      <c r="A66" s="12" t="s">
        <v>135</v>
      </c>
      <c r="B66" s="12" t="s">
        <v>136</v>
      </c>
      <c r="C66" s="13" t="s">
        <v>87</v>
      </c>
      <c r="D66" s="13" t="s">
        <v>9</v>
      </c>
      <c r="E66" s="8" t="s">
        <v>8</v>
      </c>
      <c r="F66" s="8" t="s">
        <v>9</v>
      </c>
      <c r="G66" s="8" t="s">
        <v>10</v>
      </c>
      <c r="H66" s="8" t="s">
        <v>11</v>
      </c>
      <c r="J66" s="13"/>
      <c r="K66" s="3">
        <v>27</v>
      </c>
      <c r="L66" s="3">
        <v>2</v>
      </c>
      <c r="M66" s="3">
        <v>13</v>
      </c>
      <c r="N66" s="9">
        <f t="shared" ref="N66:N97" si="8">IF(D66=E66,M66/25,0)</f>
        <v>0</v>
      </c>
      <c r="O66" s="9">
        <f t="shared" ref="O66:O88" si="9">IF(D66=F66,M66/24,0)</f>
        <v>0.54166666666666663</v>
      </c>
      <c r="P66" s="9">
        <f t="shared" ref="P66:P88" si="10">IF(D66=G66,M66/17,0)</f>
        <v>0</v>
      </c>
      <c r="Q66" s="9">
        <f t="shared" ref="Q66:Q88" si="11">IF(D66=H66,M66/21,0)</f>
        <v>0</v>
      </c>
    </row>
    <row r="67" spans="1:17" ht="14.25" customHeight="1">
      <c r="A67" s="10" t="s">
        <v>137</v>
      </c>
      <c r="B67" s="10" t="s">
        <v>138</v>
      </c>
      <c r="C67" s="11" t="s">
        <v>87</v>
      </c>
      <c r="D67" s="11" t="s">
        <v>10</v>
      </c>
      <c r="E67" s="8" t="s">
        <v>8</v>
      </c>
      <c r="F67" s="8" t="s">
        <v>9</v>
      </c>
      <c r="G67" s="8" t="s">
        <v>10</v>
      </c>
      <c r="H67" s="8" t="s">
        <v>11</v>
      </c>
      <c r="I67" s="8"/>
      <c r="J67" s="11"/>
      <c r="K67" s="3">
        <v>28</v>
      </c>
      <c r="L67" s="3">
        <v>2</v>
      </c>
      <c r="M67" s="3">
        <v>12</v>
      </c>
      <c r="N67" s="9">
        <f t="shared" si="8"/>
        <v>0</v>
      </c>
      <c r="O67" s="9">
        <f t="shared" si="9"/>
        <v>0</v>
      </c>
      <c r="P67" s="9">
        <f t="shared" si="10"/>
        <v>0.70588235294117652</v>
      </c>
      <c r="Q67" s="9">
        <f t="shared" si="11"/>
        <v>0</v>
      </c>
    </row>
    <row r="68" spans="1:17" ht="14.25" customHeight="1">
      <c r="A68" s="12" t="s">
        <v>139</v>
      </c>
      <c r="B68" s="12" t="s">
        <v>136</v>
      </c>
      <c r="C68" s="13" t="s">
        <v>87</v>
      </c>
      <c r="D68" s="13" t="s">
        <v>9</v>
      </c>
      <c r="E68" s="8" t="s">
        <v>8</v>
      </c>
      <c r="F68" s="8" t="s">
        <v>9</v>
      </c>
      <c r="G68" s="8" t="s">
        <v>10</v>
      </c>
      <c r="H68" s="8" t="s">
        <v>11</v>
      </c>
      <c r="J68" s="13"/>
      <c r="K68" s="3">
        <v>29</v>
      </c>
      <c r="L68" s="3">
        <v>2</v>
      </c>
      <c r="M68" s="3">
        <v>11</v>
      </c>
      <c r="N68" s="9">
        <f t="shared" si="8"/>
        <v>0</v>
      </c>
      <c r="O68" s="9">
        <f t="shared" si="9"/>
        <v>0.45833333333333331</v>
      </c>
      <c r="P68" s="9">
        <f t="shared" si="10"/>
        <v>0</v>
      </c>
      <c r="Q68" s="9">
        <f t="shared" si="11"/>
        <v>0</v>
      </c>
    </row>
    <row r="69" spans="1:17" ht="14.25" customHeight="1">
      <c r="A69" s="6" t="s">
        <v>140</v>
      </c>
      <c r="B69" s="6" t="s">
        <v>141</v>
      </c>
      <c r="C69" s="7" t="s">
        <v>87</v>
      </c>
      <c r="D69" s="7" t="s">
        <v>11</v>
      </c>
      <c r="E69" s="8" t="s">
        <v>8</v>
      </c>
      <c r="F69" s="8" t="s">
        <v>9</v>
      </c>
      <c r="G69" s="8" t="s">
        <v>10</v>
      </c>
      <c r="H69" s="8" t="s">
        <v>11</v>
      </c>
      <c r="I69" s="8"/>
      <c r="J69" s="7"/>
      <c r="K69" s="3">
        <v>30</v>
      </c>
      <c r="L69" s="3">
        <v>2</v>
      </c>
      <c r="M69" s="3">
        <v>10</v>
      </c>
      <c r="N69" s="9">
        <f t="shared" si="8"/>
        <v>0</v>
      </c>
      <c r="O69" s="9">
        <f t="shared" si="9"/>
        <v>0</v>
      </c>
      <c r="P69" s="9">
        <f t="shared" si="10"/>
        <v>0</v>
      </c>
      <c r="Q69" s="9">
        <f t="shared" si="11"/>
        <v>0.47619047619047616</v>
      </c>
    </row>
    <row r="70" spans="1:17" ht="14.25" customHeight="1">
      <c r="A70" s="12" t="s">
        <v>142</v>
      </c>
      <c r="B70" s="12" t="s">
        <v>143</v>
      </c>
      <c r="C70" s="13" t="s">
        <v>87</v>
      </c>
      <c r="D70" s="13" t="s">
        <v>9</v>
      </c>
      <c r="E70" s="8" t="s">
        <v>8</v>
      </c>
      <c r="F70" s="8" t="s">
        <v>9</v>
      </c>
      <c r="G70" s="8" t="s">
        <v>10</v>
      </c>
      <c r="H70" s="8" t="s">
        <v>11</v>
      </c>
      <c r="J70" s="13"/>
      <c r="K70" s="3">
        <v>31</v>
      </c>
      <c r="L70" s="3">
        <v>2</v>
      </c>
      <c r="M70" s="3">
        <v>9</v>
      </c>
      <c r="N70" s="9">
        <f t="shared" si="8"/>
        <v>0</v>
      </c>
      <c r="O70" s="9">
        <f t="shared" si="9"/>
        <v>0.375</v>
      </c>
      <c r="P70" s="9">
        <f t="shared" si="10"/>
        <v>0</v>
      </c>
      <c r="Q70" s="9">
        <f t="shared" si="11"/>
        <v>0</v>
      </c>
    </row>
    <row r="71" spans="1:17" ht="14.25" customHeight="1">
      <c r="A71" s="12" t="s">
        <v>144</v>
      </c>
      <c r="B71" s="12" t="s">
        <v>145</v>
      </c>
      <c r="C71" s="13" t="s">
        <v>87</v>
      </c>
      <c r="D71" s="13" t="s">
        <v>9</v>
      </c>
      <c r="E71" s="8" t="s">
        <v>8</v>
      </c>
      <c r="F71" s="8" t="s">
        <v>9</v>
      </c>
      <c r="G71" s="8" t="s">
        <v>10</v>
      </c>
      <c r="H71" s="8" t="s">
        <v>11</v>
      </c>
      <c r="J71" s="13"/>
      <c r="K71" s="3">
        <v>32</v>
      </c>
      <c r="L71" s="3">
        <v>2</v>
      </c>
      <c r="M71" s="3">
        <v>8</v>
      </c>
      <c r="N71" s="9">
        <f t="shared" si="8"/>
        <v>0</v>
      </c>
      <c r="O71" s="9">
        <f t="shared" si="9"/>
        <v>0.33333333333333331</v>
      </c>
      <c r="P71" s="9">
        <f t="shared" si="10"/>
        <v>0</v>
      </c>
      <c r="Q71" s="9">
        <f t="shared" si="11"/>
        <v>0</v>
      </c>
    </row>
    <row r="72" spans="1:17" ht="14.25" customHeight="1">
      <c r="A72" s="12" t="s">
        <v>146</v>
      </c>
      <c r="B72" s="12" t="s">
        <v>147</v>
      </c>
      <c r="C72" s="13" t="s">
        <v>87</v>
      </c>
      <c r="D72" s="13" t="s">
        <v>9</v>
      </c>
      <c r="E72" s="8" t="s">
        <v>8</v>
      </c>
      <c r="F72" s="8" t="s">
        <v>9</v>
      </c>
      <c r="G72" s="8" t="s">
        <v>10</v>
      </c>
      <c r="H72" s="8" t="s">
        <v>11</v>
      </c>
      <c r="J72" s="13"/>
      <c r="K72" s="3">
        <v>33</v>
      </c>
      <c r="L72" s="3">
        <v>2</v>
      </c>
      <c r="M72" s="3">
        <v>7</v>
      </c>
      <c r="N72" s="9">
        <f t="shared" si="8"/>
        <v>0</v>
      </c>
      <c r="O72" s="9">
        <f t="shared" si="9"/>
        <v>0.29166666666666669</v>
      </c>
      <c r="P72" s="9">
        <f t="shared" si="10"/>
        <v>0</v>
      </c>
      <c r="Q72" s="9">
        <f t="shared" si="11"/>
        <v>0</v>
      </c>
    </row>
    <row r="73" spans="1:17" ht="14.25" customHeight="1">
      <c r="A73" s="14" t="s">
        <v>148</v>
      </c>
      <c r="B73" s="14" t="s">
        <v>149</v>
      </c>
      <c r="C73" s="15" t="s">
        <v>87</v>
      </c>
      <c r="D73" s="16" t="s">
        <v>8</v>
      </c>
      <c r="E73" s="8" t="s">
        <v>8</v>
      </c>
      <c r="F73" s="8" t="s">
        <v>9</v>
      </c>
      <c r="G73" s="8" t="s">
        <v>10</v>
      </c>
      <c r="H73" s="8" t="s">
        <v>11</v>
      </c>
      <c r="I73" s="5"/>
      <c r="J73" s="16"/>
      <c r="K73" s="3">
        <v>34</v>
      </c>
      <c r="L73" s="3">
        <v>2</v>
      </c>
      <c r="M73" s="3">
        <v>6</v>
      </c>
      <c r="N73" s="9">
        <f t="shared" si="8"/>
        <v>0.24</v>
      </c>
      <c r="O73" s="9">
        <f t="shared" si="9"/>
        <v>0</v>
      </c>
      <c r="P73" s="9">
        <f t="shared" si="10"/>
        <v>0</v>
      </c>
      <c r="Q73" s="9">
        <f t="shared" si="11"/>
        <v>0</v>
      </c>
    </row>
    <row r="74" spans="1:17" ht="14.25" customHeight="1">
      <c r="A74" s="12" t="s">
        <v>150</v>
      </c>
      <c r="B74" s="12" t="s">
        <v>151</v>
      </c>
      <c r="C74" s="13" t="s">
        <v>87</v>
      </c>
      <c r="D74" s="13" t="s">
        <v>9</v>
      </c>
      <c r="E74" s="8" t="s">
        <v>8</v>
      </c>
      <c r="F74" s="8" t="s">
        <v>9</v>
      </c>
      <c r="G74" s="8" t="s">
        <v>10</v>
      </c>
      <c r="H74" s="8" t="s">
        <v>11</v>
      </c>
      <c r="J74" s="13"/>
      <c r="K74" s="3">
        <v>35</v>
      </c>
      <c r="L74" s="3">
        <v>1</v>
      </c>
      <c r="M74" s="3">
        <v>5</v>
      </c>
      <c r="N74" s="9">
        <f t="shared" si="8"/>
        <v>0</v>
      </c>
      <c r="O74" s="9">
        <f t="shared" si="9"/>
        <v>0.20833333333333334</v>
      </c>
      <c r="P74" s="9">
        <f t="shared" si="10"/>
        <v>0</v>
      </c>
      <c r="Q74" s="9">
        <f t="shared" si="11"/>
        <v>0</v>
      </c>
    </row>
    <row r="75" spans="1:17" ht="14.25" customHeight="1">
      <c r="A75" s="10" t="s">
        <v>152</v>
      </c>
      <c r="B75" s="10" t="s">
        <v>153</v>
      </c>
      <c r="C75" s="11" t="s">
        <v>87</v>
      </c>
      <c r="D75" s="11" t="s">
        <v>10</v>
      </c>
      <c r="E75" s="8" t="s">
        <v>8</v>
      </c>
      <c r="F75" s="8" t="s">
        <v>9</v>
      </c>
      <c r="G75" s="8" t="s">
        <v>10</v>
      </c>
      <c r="H75" s="8" t="s">
        <v>11</v>
      </c>
      <c r="I75" s="8"/>
      <c r="J75" s="11"/>
      <c r="K75" s="3">
        <v>36</v>
      </c>
      <c r="L75" s="3">
        <v>1</v>
      </c>
      <c r="M75" s="3">
        <v>4</v>
      </c>
      <c r="N75" s="9">
        <f t="shared" si="8"/>
        <v>0</v>
      </c>
      <c r="O75" s="9">
        <f t="shared" si="9"/>
        <v>0</v>
      </c>
      <c r="P75" s="9">
        <f t="shared" si="10"/>
        <v>0.23529411764705882</v>
      </c>
      <c r="Q75" s="9">
        <f t="shared" si="11"/>
        <v>0</v>
      </c>
    </row>
    <row r="76" spans="1:17" ht="14.25" customHeight="1">
      <c r="A76" s="10" t="s">
        <v>154</v>
      </c>
      <c r="B76" s="10" t="s">
        <v>155</v>
      </c>
      <c r="C76" s="11" t="s">
        <v>87</v>
      </c>
      <c r="D76" s="11" t="s">
        <v>10</v>
      </c>
      <c r="E76" s="8" t="s">
        <v>8</v>
      </c>
      <c r="F76" s="8" t="s">
        <v>9</v>
      </c>
      <c r="G76" s="8" t="s">
        <v>10</v>
      </c>
      <c r="H76" s="8" t="s">
        <v>11</v>
      </c>
      <c r="I76" s="8"/>
      <c r="J76" s="11"/>
      <c r="K76" s="3">
        <v>37</v>
      </c>
      <c r="L76" s="3">
        <v>1</v>
      </c>
      <c r="M76" s="3">
        <v>3</v>
      </c>
      <c r="N76" s="9">
        <f t="shared" si="8"/>
        <v>0</v>
      </c>
      <c r="O76" s="9">
        <f t="shared" si="9"/>
        <v>0</v>
      </c>
      <c r="P76" s="9">
        <f t="shared" si="10"/>
        <v>0.17647058823529413</v>
      </c>
      <c r="Q76" s="9">
        <f t="shared" si="11"/>
        <v>0</v>
      </c>
    </row>
    <row r="77" spans="1:17" ht="14.25" customHeight="1">
      <c r="A77" s="14" t="s">
        <v>156</v>
      </c>
      <c r="B77" s="14" t="s">
        <v>157</v>
      </c>
      <c r="C77" s="15" t="s">
        <v>87</v>
      </c>
      <c r="D77" s="16" t="s">
        <v>10</v>
      </c>
      <c r="E77" s="8" t="s">
        <v>8</v>
      </c>
      <c r="F77" s="8" t="s">
        <v>9</v>
      </c>
      <c r="G77" s="8" t="s">
        <v>10</v>
      </c>
      <c r="H77" s="8" t="s">
        <v>11</v>
      </c>
      <c r="I77" s="5"/>
      <c r="J77" s="15"/>
      <c r="K77" s="3">
        <v>38</v>
      </c>
      <c r="L77" s="3">
        <v>1</v>
      </c>
      <c r="M77" s="3">
        <v>2</v>
      </c>
      <c r="N77" s="9">
        <f t="shared" si="8"/>
        <v>0</v>
      </c>
      <c r="O77" s="9">
        <f t="shared" si="9"/>
        <v>0</v>
      </c>
      <c r="P77" s="9">
        <f t="shared" si="10"/>
        <v>0.11764705882352941</v>
      </c>
      <c r="Q77" s="9">
        <f t="shared" si="11"/>
        <v>0</v>
      </c>
    </row>
    <row r="78" spans="1:17" ht="14.25" customHeight="1">
      <c r="A78" s="6" t="s">
        <v>158</v>
      </c>
      <c r="B78" s="6" t="s">
        <v>159</v>
      </c>
      <c r="C78" s="7" t="s">
        <v>87</v>
      </c>
      <c r="D78" s="7" t="s">
        <v>11</v>
      </c>
      <c r="E78" s="8" t="s">
        <v>8</v>
      </c>
      <c r="F78" s="8" t="s">
        <v>9</v>
      </c>
      <c r="G78" s="8" t="s">
        <v>10</v>
      </c>
      <c r="H78" s="8" t="s">
        <v>11</v>
      </c>
      <c r="I78" s="8"/>
      <c r="J78" s="7"/>
      <c r="K78" s="3">
        <v>39</v>
      </c>
      <c r="L78" s="3">
        <v>1</v>
      </c>
      <c r="M78" s="3">
        <v>1</v>
      </c>
      <c r="N78" s="9">
        <f t="shared" si="8"/>
        <v>0</v>
      </c>
      <c r="O78" s="9">
        <f t="shared" si="9"/>
        <v>0</v>
      </c>
      <c r="P78" s="9">
        <f t="shared" si="10"/>
        <v>0</v>
      </c>
      <c r="Q78" s="9">
        <f t="shared" si="11"/>
        <v>4.7619047619047616E-2</v>
      </c>
    </row>
    <row r="79" spans="1:17" ht="14.25" customHeight="1">
      <c r="A79" s="12" t="s">
        <v>160</v>
      </c>
      <c r="B79" s="12" t="s">
        <v>161</v>
      </c>
      <c r="C79" s="13" t="s">
        <v>87</v>
      </c>
      <c r="D79" s="13" t="s">
        <v>9</v>
      </c>
      <c r="E79" s="8" t="s">
        <v>8</v>
      </c>
      <c r="F79" s="8" t="s">
        <v>9</v>
      </c>
      <c r="G79" s="8" t="s">
        <v>10</v>
      </c>
      <c r="H79" s="8" t="s">
        <v>11</v>
      </c>
      <c r="J79" s="13"/>
      <c r="K79" s="3" t="s">
        <v>162</v>
      </c>
      <c r="L79" s="3"/>
      <c r="M79" s="3">
        <v>0</v>
      </c>
      <c r="N79" s="9">
        <f t="shared" si="8"/>
        <v>0</v>
      </c>
      <c r="O79" s="9">
        <f t="shared" si="9"/>
        <v>0</v>
      </c>
      <c r="P79" s="9">
        <f t="shared" si="10"/>
        <v>0</v>
      </c>
      <c r="Q79" s="9">
        <f t="shared" si="11"/>
        <v>0</v>
      </c>
    </row>
    <row r="80" spans="1:17" ht="14.25" customHeight="1">
      <c r="A80" s="6" t="s">
        <v>163</v>
      </c>
      <c r="B80" s="6" t="s">
        <v>164</v>
      </c>
      <c r="C80" s="7" t="s">
        <v>87</v>
      </c>
      <c r="D80" s="7" t="s">
        <v>11</v>
      </c>
      <c r="E80" s="8" t="s">
        <v>8</v>
      </c>
      <c r="F80" s="8" t="s">
        <v>9</v>
      </c>
      <c r="G80" s="8" t="s">
        <v>10</v>
      </c>
      <c r="H80" s="8" t="s">
        <v>11</v>
      </c>
      <c r="I80" s="8"/>
      <c r="J80" s="7"/>
      <c r="K80" s="3" t="s">
        <v>72</v>
      </c>
      <c r="L80" s="3"/>
      <c r="M80" s="3">
        <v>0</v>
      </c>
      <c r="N80" s="9">
        <f t="shared" si="8"/>
        <v>0</v>
      </c>
      <c r="O80" s="9">
        <f t="shared" si="9"/>
        <v>0</v>
      </c>
      <c r="P80" s="9">
        <f t="shared" si="10"/>
        <v>0</v>
      </c>
      <c r="Q80" s="9">
        <f t="shared" si="11"/>
        <v>0</v>
      </c>
    </row>
    <row r="81" spans="1:18" ht="14.25" customHeight="1">
      <c r="A81" s="12" t="s">
        <v>165</v>
      </c>
      <c r="B81" s="12" t="s">
        <v>166</v>
      </c>
      <c r="C81" s="13" t="s">
        <v>87</v>
      </c>
      <c r="D81" s="13" t="s">
        <v>9</v>
      </c>
      <c r="E81" s="8" t="s">
        <v>8</v>
      </c>
      <c r="F81" s="8" t="s">
        <v>9</v>
      </c>
      <c r="G81" s="8" t="s">
        <v>10</v>
      </c>
      <c r="H81" s="8" t="s">
        <v>11</v>
      </c>
      <c r="J81" s="13"/>
      <c r="K81" s="3" t="s">
        <v>72</v>
      </c>
      <c r="L81" s="3"/>
      <c r="M81" s="3">
        <v>0</v>
      </c>
      <c r="N81" s="9">
        <f t="shared" si="8"/>
        <v>0</v>
      </c>
      <c r="O81" s="9">
        <f t="shared" si="9"/>
        <v>0</v>
      </c>
      <c r="P81" s="9">
        <f t="shared" si="10"/>
        <v>0</v>
      </c>
      <c r="Q81" s="9">
        <f t="shared" si="11"/>
        <v>0</v>
      </c>
    </row>
    <row r="82" spans="1:18" ht="14.25" customHeight="1">
      <c r="A82" s="6" t="s">
        <v>167</v>
      </c>
      <c r="B82" s="6" t="s">
        <v>168</v>
      </c>
      <c r="C82" s="7" t="s">
        <v>87</v>
      </c>
      <c r="D82" s="7" t="s">
        <v>11</v>
      </c>
      <c r="E82" s="8" t="s">
        <v>8</v>
      </c>
      <c r="F82" s="8" t="s">
        <v>9</v>
      </c>
      <c r="G82" s="8" t="s">
        <v>10</v>
      </c>
      <c r="H82" s="8" t="s">
        <v>11</v>
      </c>
      <c r="I82" s="8"/>
      <c r="J82" s="7"/>
      <c r="K82" s="3" t="s">
        <v>72</v>
      </c>
      <c r="L82" s="3"/>
      <c r="M82" s="3">
        <v>0</v>
      </c>
      <c r="N82" s="9">
        <f t="shared" si="8"/>
        <v>0</v>
      </c>
      <c r="O82" s="9">
        <f t="shared" si="9"/>
        <v>0</v>
      </c>
      <c r="P82" s="9">
        <f t="shared" si="10"/>
        <v>0</v>
      </c>
      <c r="Q82" s="9">
        <f t="shared" si="11"/>
        <v>0</v>
      </c>
    </row>
    <row r="83" spans="1:18" ht="14.25" customHeight="1">
      <c r="A83" s="14" t="s">
        <v>169</v>
      </c>
      <c r="B83" s="14" t="s">
        <v>170</v>
      </c>
      <c r="C83" s="15" t="s">
        <v>87</v>
      </c>
      <c r="D83" s="16" t="s">
        <v>8</v>
      </c>
      <c r="E83" s="8" t="s">
        <v>8</v>
      </c>
      <c r="F83" s="8" t="s">
        <v>9</v>
      </c>
      <c r="G83" s="8" t="s">
        <v>10</v>
      </c>
      <c r="H83" s="8" t="s">
        <v>11</v>
      </c>
      <c r="I83" s="5"/>
      <c r="J83" s="16"/>
      <c r="K83" s="3" t="s">
        <v>72</v>
      </c>
      <c r="L83" s="3"/>
      <c r="M83" s="3">
        <v>0</v>
      </c>
      <c r="N83" s="9">
        <f t="shared" si="8"/>
        <v>0</v>
      </c>
      <c r="O83" s="9">
        <f t="shared" si="9"/>
        <v>0</v>
      </c>
      <c r="P83" s="9">
        <f t="shared" si="10"/>
        <v>0</v>
      </c>
      <c r="Q83" s="9">
        <f t="shared" si="11"/>
        <v>0</v>
      </c>
    </row>
    <row r="84" spans="1:18" ht="14.25" customHeight="1">
      <c r="A84" s="10" t="s">
        <v>171</v>
      </c>
      <c r="B84" s="10" t="s">
        <v>164</v>
      </c>
      <c r="C84" s="11" t="s">
        <v>87</v>
      </c>
      <c r="D84" s="11" t="s">
        <v>10</v>
      </c>
      <c r="E84" s="8" t="s">
        <v>8</v>
      </c>
      <c r="F84" s="8" t="s">
        <v>9</v>
      </c>
      <c r="G84" s="8" t="s">
        <v>10</v>
      </c>
      <c r="H84" s="8" t="s">
        <v>11</v>
      </c>
      <c r="I84" s="8"/>
      <c r="J84" s="11"/>
      <c r="K84" s="3" t="s">
        <v>72</v>
      </c>
      <c r="L84" s="3"/>
      <c r="M84" s="3">
        <v>0</v>
      </c>
      <c r="N84" s="9">
        <f t="shared" si="8"/>
        <v>0</v>
      </c>
      <c r="O84" s="9">
        <f t="shared" si="9"/>
        <v>0</v>
      </c>
      <c r="P84" s="9">
        <f t="shared" si="10"/>
        <v>0</v>
      </c>
      <c r="Q84" s="9">
        <f t="shared" si="11"/>
        <v>0</v>
      </c>
    </row>
    <row r="85" spans="1:18" ht="14.25" customHeight="1">
      <c r="A85" s="12" t="s">
        <v>172</v>
      </c>
      <c r="B85" s="12" t="s">
        <v>126</v>
      </c>
      <c r="C85" s="13" t="s">
        <v>87</v>
      </c>
      <c r="D85" s="13" t="s">
        <v>9</v>
      </c>
      <c r="E85" s="8" t="s">
        <v>8</v>
      </c>
      <c r="F85" s="8" t="s">
        <v>9</v>
      </c>
      <c r="G85" s="8" t="s">
        <v>10</v>
      </c>
      <c r="H85" s="8" t="s">
        <v>11</v>
      </c>
      <c r="J85" s="13" t="s">
        <v>4</v>
      </c>
      <c r="K85" s="3"/>
      <c r="L85" s="3"/>
      <c r="M85" s="3">
        <v>0</v>
      </c>
      <c r="N85" s="9">
        <f t="shared" si="8"/>
        <v>0</v>
      </c>
      <c r="O85" s="9">
        <f t="shared" si="9"/>
        <v>0</v>
      </c>
      <c r="P85" s="9">
        <f t="shared" si="10"/>
        <v>0</v>
      </c>
      <c r="Q85" s="9">
        <f t="shared" si="11"/>
        <v>0</v>
      </c>
    </row>
    <row r="86" spans="1:18" ht="14.25" customHeight="1">
      <c r="A86" s="14" t="s">
        <v>173</v>
      </c>
      <c r="B86" s="14" t="s">
        <v>95</v>
      </c>
      <c r="C86" s="15" t="s">
        <v>87</v>
      </c>
      <c r="D86" s="16" t="s">
        <v>8</v>
      </c>
      <c r="E86" s="8" t="s">
        <v>8</v>
      </c>
      <c r="F86" s="8" t="s">
        <v>9</v>
      </c>
      <c r="G86" s="8" t="s">
        <v>10</v>
      </c>
      <c r="H86" s="8" t="s">
        <v>11</v>
      </c>
      <c r="I86" s="5"/>
      <c r="J86" s="15" t="s">
        <v>4</v>
      </c>
      <c r="K86" s="3"/>
      <c r="L86" s="3"/>
      <c r="M86" s="3">
        <v>0</v>
      </c>
      <c r="N86" s="9">
        <f t="shared" si="8"/>
        <v>0</v>
      </c>
      <c r="O86" s="9">
        <f t="shared" si="9"/>
        <v>0</v>
      </c>
      <c r="P86" s="9">
        <f t="shared" si="10"/>
        <v>0</v>
      </c>
      <c r="Q86" s="9">
        <f t="shared" si="11"/>
        <v>0</v>
      </c>
    </row>
    <row r="87" spans="1:18" ht="14.25" customHeight="1">
      <c r="A87" s="12" t="s">
        <v>174</v>
      </c>
      <c r="B87" s="12" t="s">
        <v>175</v>
      </c>
      <c r="C87" s="13" t="s">
        <v>87</v>
      </c>
      <c r="D87" s="13" t="s">
        <v>9</v>
      </c>
      <c r="E87" s="8" t="s">
        <v>8</v>
      </c>
      <c r="F87" s="8" t="s">
        <v>9</v>
      </c>
      <c r="G87" s="8" t="s">
        <v>10</v>
      </c>
      <c r="H87" s="8" t="s">
        <v>11</v>
      </c>
      <c r="J87" s="13" t="s">
        <v>4</v>
      </c>
      <c r="K87" s="3"/>
      <c r="L87" s="3"/>
      <c r="M87" s="3">
        <v>0</v>
      </c>
      <c r="N87" s="9">
        <f t="shared" si="8"/>
        <v>0</v>
      </c>
      <c r="O87" s="9">
        <f t="shared" si="9"/>
        <v>0</v>
      </c>
      <c r="P87" s="9">
        <f t="shared" si="10"/>
        <v>0</v>
      </c>
      <c r="Q87" s="9">
        <f t="shared" si="11"/>
        <v>0</v>
      </c>
    </row>
    <row r="88" spans="1:18" ht="14.25" customHeight="1">
      <c r="A88" s="10" t="s">
        <v>17</v>
      </c>
      <c r="B88" s="10" t="s">
        <v>176</v>
      </c>
      <c r="C88" s="11" t="s">
        <v>87</v>
      </c>
      <c r="D88" s="11" t="s">
        <v>10</v>
      </c>
      <c r="E88" s="8" t="s">
        <v>8</v>
      </c>
      <c r="F88" s="8" t="s">
        <v>9</v>
      </c>
      <c r="G88" s="8" t="s">
        <v>10</v>
      </c>
      <c r="H88" s="8" t="s">
        <v>11</v>
      </c>
      <c r="I88" s="8"/>
      <c r="J88" s="11" t="s">
        <v>4</v>
      </c>
      <c r="K88" s="3"/>
      <c r="L88" s="3"/>
      <c r="M88" s="3">
        <v>0</v>
      </c>
      <c r="N88" s="9">
        <f t="shared" si="8"/>
        <v>0</v>
      </c>
      <c r="O88" s="9">
        <f t="shared" si="9"/>
        <v>0</v>
      </c>
      <c r="P88" s="9">
        <f t="shared" si="10"/>
        <v>0</v>
      </c>
      <c r="Q88" s="9">
        <f t="shared" si="11"/>
        <v>0</v>
      </c>
    </row>
    <row r="89" spans="1:18" ht="14.25" customHeight="1">
      <c r="A89" s="17"/>
      <c r="B89" s="17"/>
      <c r="C89" s="8"/>
      <c r="D89" s="8"/>
      <c r="E89" s="8"/>
      <c r="F89" s="8"/>
      <c r="G89" s="8"/>
      <c r="H89" s="8"/>
      <c r="I89" s="8"/>
      <c r="J89" s="8"/>
      <c r="M89" s="18" t="s">
        <v>177</v>
      </c>
      <c r="N89" s="19">
        <f>SUM(N2:N88)</f>
        <v>14.240000000000002</v>
      </c>
      <c r="O89" s="19">
        <f>SUM(O2:O88)</f>
        <v>13.833333333333336</v>
      </c>
      <c r="P89" s="19">
        <f>SUM(P2:P88)</f>
        <v>12.235294117647056</v>
      </c>
      <c r="Q89" s="19">
        <f>SUM(Q2:Q88)</f>
        <v>16.619047619047617</v>
      </c>
    </row>
    <row r="90" spans="1:18" ht="14.25" customHeight="1">
      <c r="A90" s="17"/>
      <c r="B90" s="17"/>
      <c r="C90" s="8"/>
      <c r="D90" s="8"/>
      <c r="E90" s="8"/>
      <c r="F90" s="8"/>
      <c r="G90" s="8"/>
      <c r="H90" s="8"/>
      <c r="I90" s="8"/>
      <c r="J90" s="8"/>
      <c r="N90" s="3" t="s">
        <v>178</v>
      </c>
      <c r="O90" s="3" t="s">
        <v>179</v>
      </c>
      <c r="P90" s="3" t="s">
        <v>180</v>
      </c>
      <c r="Q90" s="3" t="s">
        <v>181</v>
      </c>
      <c r="R90" s="3" t="s">
        <v>182</v>
      </c>
    </row>
    <row r="91" spans="1:18" ht="14.25" customHeight="1">
      <c r="A91" s="12" t="s">
        <v>183</v>
      </c>
      <c r="B91" s="12" t="s">
        <v>184</v>
      </c>
      <c r="C91" s="13" t="s">
        <v>14</v>
      </c>
      <c r="D91" s="13" t="s">
        <v>179</v>
      </c>
      <c r="E91" s="3" t="s">
        <v>178</v>
      </c>
      <c r="F91" s="3" t="s">
        <v>179</v>
      </c>
      <c r="G91" s="3" t="s">
        <v>180</v>
      </c>
      <c r="H91" s="3" t="s">
        <v>181</v>
      </c>
      <c r="I91" s="3" t="s">
        <v>182</v>
      </c>
      <c r="J91" s="13"/>
      <c r="K91" s="2">
        <v>1</v>
      </c>
      <c r="L91" s="2">
        <v>3</v>
      </c>
      <c r="M91" s="2">
        <v>29</v>
      </c>
      <c r="N91" s="9">
        <f t="shared" ref="N91:N122" si="12">IF(D91=E91,M91/22,0)</f>
        <v>0</v>
      </c>
      <c r="O91" s="9">
        <f t="shared" ref="O91:O122" si="13">IF(D91=F91,M91/21,0)</f>
        <v>1.3809523809523809</v>
      </c>
      <c r="P91" s="9">
        <f t="shared" ref="P91:P122" si="14">IF(D91=G91,M91/21,0)</f>
        <v>0</v>
      </c>
      <c r="Q91" s="9">
        <f t="shared" ref="Q91:Q122" si="15">IF(D91=H91,M91/14,0)</f>
        <v>0</v>
      </c>
      <c r="R91" s="9">
        <f t="shared" ref="R91:R122" si="16">IF(D91=I91,M91/17,0)</f>
        <v>0</v>
      </c>
    </row>
    <row r="92" spans="1:18" ht="14.25" customHeight="1">
      <c r="A92" s="20" t="s">
        <v>185</v>
      </c>
      <c r="B92" s="20" t="s">
        <v>186</v>
      </c>
      <c r="C92" s="21" t="s">
        <v>14</v>
      </c>
      <c r="D92" s="21" t="s">
        <v>180</v>
      </c>
      <c r="E92" s="3" t="s">
        <v>178</v>
      </c>
      <c r="F92" s="3" t="s">
        <v>179</v>
      </c>
      <c r="G92" s="3" t="s">
        <v>180</v>
      </c>
      <c r="H92" s="3" t="s">
        <v>181</v>
      </c>
      <c r="I92" s="3" t="s">
        <v>182</v>
      </c>
      <c r="J92" s="21"/>
      <c r="K92" s="2">
        <v>2</v>
      </c>
      <c r="L92" s="2">
        <v>3</v>
      </c>
      <c r="M92" s="2">
        <v>28</v>
      </c>
      <c r="N92" s="9">
        <f t="shared" si="12"/>
        <v>0</v>
      </c>
      <c r="O92" s="9">
        <f t="shared" si="13"/>
        <v>0</v>
      </c>
      <c r="P92" s="9">
        <f t="shared" si="14"/>
        <v>1.3333333333333333</v>
      </c>
      <c r="Q92" s="9">
        <f t="shared" si="15"/>
        <v>0</v>
      </c>
      <c r="R92" s="9">
        <f t="shared" si="16"/>
        <v>0</v>
      </c>
    </row>
    <row r="93" spans="1:18" ht="14.25" customHeight="1">
      <c r="A93" s="20" t="s">
        <v>187</v>
      </c>
      <c r="B93" s="20" t="s">
        <v>188</v>
      </c>
      <c r="C93" s="21" t="s">
        <v>14</v>
      </c>
      <c r="D93" s="21" t="s">
        <v>180</v>
      </c>
      <c r="E93" s="3" t="s">
        <v>178</v>
      </c>
      <c r="F93" s="3" t="s">
        <v>179</v>
      </c>
      <c r="G93" s="3" t="s">
        <v>180</v>
      </c>
      <c r="H93" s="3" t="s">
        <v>181</v>
      </c>
      <c r="I93" s="3" t="s">
        <v>182</v>
      </c>
      <c r="J93" s="21"/>
      <c r="K93" s="2">
        <v>3</v>
      </c>
      <c r="L93" s="2">
        <v>3</v>
      </c>
      <c r="M93" s="2">
        <v>27</v>
      </c>
      <c r="N93" s="9">
        <f t="shared" si="12"/>
        <v>0</v>
      </c>
      <c r="O93" s="9">
        <f t="shared" si="13"/>
        <v>0</v>
      </c>
      <c r="P93" s="9">
        <f t="shared" si="14"/>
        <v>1.2857142857142858</v>
      </c>
      <c r="Q93" s="9">
        <f t="shared" si="15"/>
        <v>0</v>
      </c>
      <c r="R93" s="9">
        <f t="shared" si="16"/>
        <v>0</v>
      </c>
    </row>
    <row r="94" spans="1:18" ht="14.25" customHeight="1">
      <c r="A94" s="14" t="s">
        <v>189</v>
      </c>
      <c r="B94" s="14" t="s">
        <v>190</v>
      </c>
      <c r="C94" s="15" t="s">
        <v>14</v>
      </c>
      <c r="D94" s="16" t="s">
        <v>178</v>
      </c>
      <c r="E94" s="3" t="s">
        <v>178</v>
      </c>
      <c r="F94" s="3" t="s">
        <v>179</v>
      </c>
      <c r="G94" s="3" t="s">
        <v>180</v>
      </c>
      <c r="H94" s="3" t="s">
        <v>181</v>
      </c>
      <c r="I94" s="3" t="s">
        <v>182</v>
      </c>
      <c r="J94" s="16"/>
      <c r="K94" s="2">
        <v>4</v>
      </c>
      <c r="L94" s="2">
        <v>3</v>
      </c>
      <c r="M94" s="2">
        <v>26</v>
      </c>
      <c r="N94" s="9">
        <f t="shared" si="12"/>
        <v>1.1818181818181819</v>
      </c>
      <c r="O94" s="9">
        <f t="shared" si="13"/>
        <v>0</v>
      </c>
      <c r="P94" s="9">
        <f t="shared" si="14"/>
        <v>0</v>
      </c>
      <c r="Q94" s="9">
        <f t="shared" si="15"/>
        <v>0</v>
      </c>
      <c r="R94" s="9">
        <f t="shared" si="16"/>
        <v>0</v>
      </c>
    </row>
    <row r="95" spans="1:18" ht="14.25" customHeight="1">
      <c r="A95" s="20" t="s">
        <v>191</v>
      </c>
      <c r="B95" s="20" t="s">
        <v>192</v>
      </c>
      <c r="C95" s="21" t="s">
        <v>14</v>
      </c>
      <c r="D95" s="21" t="s">
        <v>180</v>
      </c>
      <c r="E95" s="3" t="s">
        <v>178</v>
      </c>
      <c r="F95" s="3" t="s">
        <v>179</v>
      </c>
      <c r="G95" s="3" t="s">
        <v>180</v>
      </c>
      <c r="H95" s="3" t="s">
        <v>181</v>
      </c>
      <c r="I95" s="3" t="s">
        <v>182</v>
      </c>
      <c r="J95" s="21"/>
      <c r="K95" s="2">
        <v>5</v>
      </c>
      <c r="L95" s="2">
        <v>3</v>
      </c>
      <c r="M95" s="2">
        <v>25</v>
      </c>
      <c r="N95" s="9">
        <f t="shared" si="12"/>
        <v>0</v>
      </c>
      <c r="O95" s="9">
        <f t="shared" si="13"/>
        <v>0</v>
      </c>
      <c r="P95" s="9">
        <f t="shared" si="14"/>
        <v>1.1904761904761905</v>
      </c>
      <c r="Q95" s="9">
        <f t="shared" si="15"/>
        <v>0</v>
      </c>
      <c r="R95" s="9">
        <f t="shared" si="16"/>
        <v>0</v>
      </c>
    </row>
    <row r="96" spans="1:18" ht="14.25" customHeight="1">
      <c r="A96" s="12" t="s">
        <v>193</v>
      </c>
      <c r="B96" s="12" t="s">
        <v>194</v>
      </c>
      <c r="C96" s="13" t="s">
        <v>14</v>
      </c>
      <c r="D96" s="13" t="s">
        <v>179</v>
      </c>
      <c r="E96" s="3" t="s">
        <v>178</v>
      </c>
      <c r="F96" s="3" t="s">
        <v>179</v>
      </c>
      <c r="G96" s="3" t="s">
        <v>180</v>
      </c>
      <c r="H96" s="3" t="s">
        <v>181</v>
      </c>
      <c r="I96" s="3" t="s">
        <v>182</v>
      </c>
      <c r="J96" s="13"/>
      <c r="K96" s="2">
        <v>6</v>
      </c>
      <c r="L96" s="2">
        <v>3</v>
      </c>
      <c r="M96" s="2">
        <v>24</v>
      </c>
      <c r="N96" s="9">
        <f t="shared" si="12"/>
        <v>0</v>
      </c>
      <c r="O96" s="9">
        <f t="shared" si="13"/>
        <v>1.1428571428571428</v>
      </c>
      <c r="P96" s="9">
        <f t="shared" si="14"/>
        <v>0</v>
      </c>
      <c r="Q96" s="9">
        <f t="shared" si="15"/>
        <v>0</v>
      </c>
      <c r="R96" s="9">
        <f t="shared" si="16"/>
        <v>0</v>
      </c>
    </row>
    <row r="97" spans="1:18" ht="14.25" customHeight="1">
      <c r="A97" s="14" t="s">
        <v>195</v>
      </c>
      <c r="B97" s="14" t="s">
        <v>196</v>
      </c>
      <c r="C97" s="15" t="s">
        <v>14</v>
      </c>
      <c r="D97" s="16" t="s">
        <v>178</v>
      </c>
      <c r="E97" s="3" t="s">
        <v>178</v>
      </c>
      <c r="F97" s="3" t="s">
        <v>179</v>
      </c>
      <c r="G97" s="3" t="s">
        <v>180</v>
      </c>
      <c r="H97" s="3" t="s">
        <v>181</v>
      </c>
      <c r="I97" s="3" t="s">
        <v>182</v>
      </c>
      <c r="J97" s="16"/>
      <c r="K97" s="2">
        <v>7</v>
      </c>
      <c r="L97" s="2">
        <v>3</v>
      </c>
      <c r="M97" s="2">
        <v>23</v>
      </c>
      <c r="N97" s="9">
        <f t="shared" si="12"/>
        <v>1.0454545454545454</v>
      </c>
      <c r="O97" s="9">
        <f t="shared" si="13"/>
        <v>0</v>
      </c>
      <c r="P97" s="9">
        <f t="shared" si="14"/>
        <v>0</v>
      </c>
      <c r="Q97" s="9">
        <f t="shared" si="15"/>
        <v>0</v>
      </c>
      <c r="R97" s="9">
        <f t="shared" si="16"/>
        <v>0</v>
      </c>
    </row>
    <row r="98" spans="1:18" ht="14.25" customHeight="1">
      <c r="A98" s="12" t="s">
        <v>197</v>
      </c>
      <c r="B98" s="12" t="s">
        <v>198</v>
      </c>
      <c r="C98" s="13" t="s">
        <v>14</v>
      </c>
      <c r="D98" s="13" t="s">
        <v>179</v>
      </c>
      <c r="E98" s="3" t="s">
        <v>178</v>
      </c>
      <c r="F98" s="3" t="s">
        <v>179</v>
      </c>
      <c r="G98" s="3" t="s">
        <v>180</v>
      </c>
      <c r="H98" s="3" t="s">
        <v>181</v>
      </c>
      <c r="I98" s="3" t="s">
        <v>182</v>
      </c>
      <c r="J98" s="13"/>
      <c r="K98" s="2">
        <v>8</v>
      </c>
      <c r="L98" s="2">
        <v>3</v>
      </c>
      <c r="M98" s="2">
        <v>22</v>
      </c>
      <c r="N98" s="9">
        <f t="shared" si="12"/>
        <v>0</v>
      </c>
      <c r="O98" s="9">
        <f t="shared" si="13"/>
        <v>1.0476190476190477</v>
      </c>
      <c r="P98" s="9">
        <f t="shared" si="14"/>
        <v>0</v>
      </c>
      <c r="Q98" s="9">
        <f t="shared" si="15"/>
        <v>0</v>
      </c>
      <c r="R98" s="9">
        <f t="shared" si="16"/>
        <v>0</v>
      </c>
    </row>
    <row r="99" spans="1:18" ht="14.25" customHeight="1">
      <c r="A99" s="14" t="s">
        <v>199</v>
      </c>
      <c r="B99" s="14" t="s">
        <v>200</v>
      </c>
      <c r="C99" s="15" t="s">
        <v>14</v>
      </c>
      <c r="D99" s="16" t="s">
        <v>178</v>
      </c>
      <c r="E99" s="3" t="s">
        <v>178</v>
      </c>
      <c r="F99" s="3" t="s">
        <v>179</v>
      </c>
      <c r="G99" s="3" t="s">
        <v>180</v>
      </c>
      <c r="H99" s="3" t="s">
        <v>181</v>
      </c>
      <c r="I99" s="3" t="s">
        <v>182</v>
      </c>
      <c r="J99" s="16"/>
      <c r="K99" s="2">
        <v>9</v>
      </c>
      <c r="L99" s="2">
        <v>3</v>
      </c>
      <c r="M99" s="2">
        <v>21</v>
      </c>
      <c r="N99" s="9">
        <f t="shared" si="12"/>
        <v>0.95454545454545459</v>
      </c>
      <c r="O99" s="9">
        <f t="shared" si="13"/>
        <v>0</v>
      </c>
      <c r="P99" s="9">
        <f t="shared" si="14"/>
        <v>0</v>
      </c>
      <c r="Q99" s="9">
        <f t="shared" si="15"/>
        <v>0</v>
      </c>
      <c r="R99" s="9">
        <f t="shared" si="16"/>
        <v>0</v>
      </c>
    </row>
    <row r="100" spans="1:18" ht="14.25" customHeight="1">
      <c r="A100" s="14" t="s">
        <v>201</v>
      </c>
      <c r="B100" s="14" t="s">
        <v>36</v>
      </c>
      <c r="C100" s="15" t="s">
        <v>14</v>
      </c>
      <c r="D100" s="16" t="s">
        <v>178</v>
      </c>
      <c r="E100" s="3" t="s">
        <v>178</v>
      </c>
      <c r="F100" s="3" t="s">
        <v>179</v>
      </c>
      <c r="G100" s="3" t="s">
        <v>180</v>
      </c>
      <c r="H100" s="3" t="s">
        <v>181</v>
      </c>
      <c r="I100" s="3" t="s">
        <v>182</v>
      </c>
      <c r="J100" s="16"/>
      <c r="K100" s="2">
        <v>10</v>
      </c>
      <c r="L100" s="2">
        <v>3</v>
      </c>
      <c r="M100" s="2">
        <v>20</v>
      </c>
      <c r="N100" s="9">
        <f t="shared" si="12"/>
        <v>0.90909090909090906</v>
      </c>
      <c r="O100" s="9">
        <f t="shared" si="13"/>
        <v>0</v>
      </c>
      <c r="P100" s="9">
        <f t="shared" si="14"/>
        <v>0</v>
      </c>
      <c r="Q100" s="9">
        <f t="shared" si="15"/>
        <v>0</v>
      </c>
      <c r="R100" s="9">
        <f t="shared" si="16"/>
        <v>0</v>
      </c>
    </row>
    <row r="101" spans="1:18" ht="14.25" customHeight="1">
      <c r="A101" s="20" t="s">
        <v>202</v>
      </c>
      <c r="B101" s="20" t="s">
        <v>36</v>
      </c>
      <c r="C101" s="21" t="s">
        <v>14</v>
      </c>
      <c r="D101" s="21" t="s">
        <v>180</v>
      </c>
      <c r="E101" s="3" t="s">
        <v>178</v>
      </c>
      <c r="F101" s="3" t="s">
        <v>179</v>
      </c>
      <c r="G101" s="3" t="s">
        <v>180</v>
      </c>
      <c r="H101" s="3" t="s">
        <v>181</v>
      </c>
      <c r="I101" s="3" t="s">
        <v>182</v>
      </c>
      <c r="J101" s="21"/>
      <c r="K101" s="2">
        <v>11</v>
      </c>
      <c r="L101" s="2">
        <v>3</v>
      </c>
      <c r="M101" s="2">
        <v>19</v>
      </c>
      <c r="N101" s="9">
        <f t="shared" si="12"/>
        <v>0</v>
      </c>
      <c r="O101" s="9">
        <f t="shared" si="13"/>
        <v>0</v>
      </c>
      <c r="P101" s="9">
        <f t="shared" si="14"/>
        <v>0.90476190476190477</v>
      </c>
      <c r="Q101" s="9">
        <f t="shared" si="15"/>
        <v>0</v>
      </c>
      <c r="R101" s="9">
        <f t="shared" si="16"/>
        <v>0</v>
      </c>
    </row>
    <row r="102" spans="1:18" ht="14.25" customHeight="1">
      <c r="A102" s="14" t="s">
        <v>203</v>
      </c>
      <c r="B102" s="14" t="s">
        <v>204</v>
      </c>
      <c r="C102" s="15" t="s">
        <v>14</v>
      </c>
      <c r="D102" s="16" t="s">
        <v>178</v>
      </c>
      <c r="E102" s="3" t="s">
        <v>178</v>
      </c>
      <c r="F102" s="3" t="s">
        <v>179</v>
      </c>
      <c r="G102" s="3" t="s">
        <v>180</v>
      </c>
      <c r="H102" s="3" t="s">
        <v>181</v>
      </c>
      <c r="I102" s="3" t="s">
        <v>182</v>
      </c>
      <c r="J102" s="16"/>
      <c r="K102" s="2">
        <v>12</v>
      </c>
      <c r="L102" s="2">
        <v>3</v>
      </c>
      <c r="M102" s="2">
        <v>18</v>
      </c>
      <c r="N102" s="9">
        <f t="shared" si="12"/>
        <v>0.81818181818181823</v>
      </c>
      <c r="O102" s="9">
        <f t="shared" si="13"/>
        <v>0</v>
      </c>
      <c r="P102" s="9">
        <f t="shared" si="14"/>
        <v>0</v>
      </c>
      <c r="Q102" s="9">
        <f t="shared" si="15"/>
        <v>0</v>
      </c>
      <c r="R102" s="9">
        <f t="shared" si="16"/>
        <v>0</v>
      </c>
    </row>
    <row r="103" spans="1:18" ht="14.25" customHeight="1">
      <c r="A103" s="20" t="s">
        <v>205</v>
      </c>
      <c r="B103" s="20" t="s">
        <v>206</v>
      </c>
      <c r="C103" s="21" t="s">
        <v>14</v>
      </c>
      <c r="D103" s="21" t="s">
        <v>180</v>
      </c>
      <c r="E103" s="3" t="s">
        <v>178</v>
      </c>
      <c r="F103" s="3" t="s">
        <v>179</v>
      </c>
      <c r="G103" s="3" t="s">
        <v>180</v>
      </c>
      <c r="H103" s="3" t="s">
        <v>181</v>
      </c>
      <c r="I103" s="3" t="s">
        <v>182</v>
      </c>
      <c r="J103" s="21"/>
      <c r="K103" s="2">
        <v>13</v>
      </c>
      <c r="L103" s="2">
        <v>3</v>
      </c>
      <c r="M103" s="2">
        <v>17</v>
      </c>
      <c r="N103" s="9">
        <f t="shared" si="12"/>
        <v>0</v>
      </c>
      <c r="O103" s="9">
        <f t="shared" si="13"/>
        <v>0</v>
      </c>
      <c r="P103" s="9">
        <f t="shared" si="14"/>
        <v>0.80952380952380953</v>
      </c>
      <c r="Q103" s="9">
        <f t="shared" si="15"/>
        <v>0</v>
      </c>
      <c r="R103" s="9">
        <f t="shared" si="16"/>
        <v>0</v>
      </c>
    </row>
    <row r="104" spans="1:18" ht="14.25" customHeight="1">
      <c r="A104" s="20" t="s">
        <v>207</v>
      </c>
      <c r="B104" s="20" t="s">
        <v>190</v>
      </c>
      <c r="C104" s="21" t="s">
        <v>14</v>
      </c>
      <c r="D104" s="21" t="s">
        <v>180</v>
      </c>
      <c r="E104" s="3" t="s">
        <v>178</v>
      </c>
      <c r="F104" s="3" t="s">
        <v>179</v>
      </c>
      <c r="G104" s="3" t="s">
        <v>180</v>
      </c>
      <c r="H104" s="3" t="s">
        <v>181</v>
      </c>
      <c r="I104" s="3" t="s">
        <v>182</v>
      </c>
      <c r="J104" s="21"/>
      <c r="K104" s="2">
        <v>14</v>
      </c>
      <c r="L104" s="2">
        <v>3</v>
      </c>
      <c r="M104" s="2">
        <v>16</v>
      </c>
      <c r="N104" s="9">
        <f t="shared" si="12"/>
        <v>0</v>
      </c>
      <c r="O104" s="9">
        <f t="shared" si="13"/>
        <v>0</v>
      </c>
      <c r="P104" s="9">
        <f t="shared" si="14"/>
        <v>0.76190476190476186</v>
      </c>
      <c r="Q104" s="9">
        <f t="shared" si="15"/>
        <v>0</v>
      </c>
      <c r="R104" s="9">
        <f t="shared" si="16"/>
        <v>0</v>
      </c>
    </row>
    <row r="105" spans="1:18" ht="14.25" customHeight="1">
      <c r="A105" s="12" t="s">
        <v>131</v>
      </c>
      <c r="B105" s="12" t="s">
        <v>208</v>
      </c>
      <c r="C105" s="13" t="s">
        <v>14</v>
      </c>
      <c r="D105" s="13" t="s">
        <v>179</v>
      </c>
      <c r="E105" s="3" t="s">
        <v>178</v>
      </c>
      <c r="F105" s="3" t="s">
        <v>179</v>
      </c>
      <c r="G105" s="3" t="s">
        <v>180</v>
      </c>
      <c r="H105" s="3" t="s">
        <v>181</v>
      </c>
      <c r="I105" s="3" t="s">
        <v>182</v>
      </c>
      <c r="J105" s="13"/>
      <c r="K105" s="2">
        <v>15</v>
      </c>
      <c r="L105" s="2">
        <v>3</v>
      </c>
      <c r="M105" s="2">
        <v>15</v>
      </c>
      <c r="N105" s="9">
        <f t="shared" si="12"/>
        <v>0</v>
      </c>
      <c r="O105" s="9">
        <f t="shared" si="13"/>
        <v>0.7142857142857143</v>
      </c>
      <c r="P105" s="9">
        <f t="shared" si="14"/>
        <v>0</v>
      </c>
      <c r="Q105" s="9">
        <f t="shared" si="15"/>
        <v>0</v>
      </c>
      <c r="R105" s="9">
        <f t="shared" si="16"/>
        <v>0</v>
      </c>
    </row>
    <row r="106" spans="1:18" ht="14.25" customHeight="1">
      <c r="A106" s="10" t="s">
        <v>51</v>
      </c>
      <c r="B106" s="10" t="s">
        <v>209</v>
      </c>
      <c r="C106" s="11" t="s">
        <v>14</v>
      </c>
      <c r="D106" s="11" t="s">
        <v>182</v>
      </c>
      <c r="E106" s="3" t="s">
        <v>178</v>
      </c>
      <c r="F106" s="3" t="s">
        <v>179</v>
      </c>
      <c r="G106" s="3" t="s">
        <v>180</v>
      </c>
      <c r="H106" s="3" t="s">
        <v>181</v>
      </c>
      <c r="I106" s="3" t="s">
        <v>182</v>
      </c>
      <c r="J106" s="11"/>
      <c r="K106" s="2">
        <v>16</v>
      </c>
      <c r="L106" s="2">
        <v>2</v>
      </c>
      <c r="M106" s="2">
        <v>14</v>
      </c>
      <c r="N106" s="9">
        <f t="shared" si="12"/>
        <v>0</v>
      </c>
      <c r="O106" s="9">
        <f t="shared" si="13"/>
        <v>0</v>
      </c>
      <c r="P106" s="9">
        <f t="shared" si="14"/>
        <v>0</v>
      </c>
      <c r="Q106" s="9">
        <f t="shared" si="15"/>
        <v>0</v>
      </c>
      <c r="R106" s="9">
        <f t="shared" si="16"/>
        <v>0.82352941176470584</v>
      </c>
    </row>
    <row r="107" spans="1:18" ht="14.25" customHeight="1">
      <c r="A107" s="14" t="s">
        <v>210</v>
      </c>
      <c r="B107" s="14" t="s">
        <v>211</v>
      </c>
      <c r="C107" s="15" t="s">
        <v>14</v>
      </c>
      <c r="D107" s="16" t="s">
        <v>178</v>
      </c>
      <c r="E107" s="3" t="s">
        <v>178</v>
      </c>
      <c r="F107" s="3" t="s">
        <v>179</v>
      </c>
      <c r="G107" s="3" t="s">
        <v>180</v>
      </c>
      <c r="H107" s="3" t="s">
        <v>181</v>
      </c>
      <c r="I107" s="3" t="s">
        <v>182</v>
      </c>
      <c r="J107" s="16"/>
      <c r="K107" s="2">
        <v>17</v>
      </c>
      <c r="L107" s="2">
        <v>2</v>
      </c>
      <c r="M107" s="2">
        <v>13</v>
      </c>
      <c r="N107" s="9">
        <f t="shared" si="12"/>
        <v>0.59090909090909094</v>
      </c>
      <c r="O107" s="9">
        <f t="shared" si="13"/>
        <v>0</v>
      </c>
      <c r="P107" s="9">
        <f t="shared" si="14"/>
        <v>0</v>
      </c>
      <c r="Q107" s="9">
        <f t="shared" si="15"/>
        <v>0</v>
      </c>
      <c r="R107" s="9">
        <f t="shared" si="16"/>
        <v>0</v>
      </c>
    </row>
    <row r="108" spans="1:18" ht="14.25" customHeight="1">
      <c r="A108" s="10" t="s">
        <v>212</v>
      </c>
      <c r="B108" s="10" t="s">
        <v>213</v>
      </c>
      <c r="C108" s="11" t="s">
        <v>14</v>
      </c>
      <c r="D108" s="11" t="s">
        <v>182</v>
      </c>
      <c r="E108" s="3" t="s">
        <v>178</v>
      </c>
      <c r="F108" s="3" t="s">
        <v>179</v>
      </c>
      <c r="G108" s="3" t="s">
        <v>180</v>
      </c>
      <c r="H108" s="3" t="s">
        <v>181</v>
      </c>
      <c r="I108" s="3" t="s">
        <v>182</v>
      </c>
      <c r="J108" s="11"/>
      <c r="K108" s="2">
        <v>18</v>
      </c>
      <c r="L108" s="2">
        <v>2</v>
      </c>
      <c r="M108" s="2">
        <v>12</v>
      </c>
      <c r="N108" s="9">
        <f t="shared" si="12"/>
        <v>0</v>
      </c>
      <c r="O108" s="9">
        <f t="shared" si="13"/>
        <v>0</v>
      </c>
      <c r="P108" s="9">
        <f t="shared" si="14"/>
        <v>0</v>
      </c>
      <c r="Q108" s="9">
        <f t="shared" si="15"/>
        <v>0</v>
      </c>
      <c r="R108" s="9">
        <f t="shared" si="16"/>
        <v>0.70588235294117652</v>
      </c>
    </row>
    <row r="109" spans="1:18" ht="14.25" customHeight="1">
      <c r="A109" s="20" t="s">
        <v>214</v>
      </c>
      <c r="B109" s="20" t="s">
        <v>215</v>
      </c>
      <c r="C109" s="21" t="s">
        <v>14</v>
      </c>
      <c r="D109" s="21" t="s">
        <v>180</v>
      </c>
      <c r="E109" s="3" t="s">
        <v>178</v>
      </c>
      <c r="F109" s="3" t="s">
        <v>179</v>
      </c>
      <c r="G109" s="3" t="s">
        <v>180</v>
      </c>
      <c r="H109" s="3" t="s">
        <v>181</v>
      </c>
      <c r="I109" s="3" t="s">
        <v>182</v>
      </c>
      <c r="J109" s="21"/>
      <c r="K109" s="2">
        <v>19</v>
      </c>
      <c r="L109" s="2">
        <v>2</v>
      </c>
      <c r="M109" s="2">
        <v>11</v>
      </c>
      <c r="N109" s="9">
        <f t="shared" si="12"/>
        <v>0</v>
      </c>
      <c r="O109" s="9">
        <f t="shared" si="13"/>
        <v>0</v>
      </c>
      <c r="P109" s="9">
        <f t="shared" si="14"/>
        <v>0.52380952380952384</v>
      </c>
      <c r="Q109" s="9">
        <f t="shared" si="15"/>
        <v>0</v>
      </c>
      <c r="R109" s="9">
        <f t="shared" si="16"/>
        <v>0</v>
      </c>
    </row>
    <row r="110" spans="1:18" ht="14.25" customHeight="1">
      <c r="A110" s="12" t="s">
        <v>216</v>
      </c>
      <c r="B110" s="12" t="s">
        <v>217</v>
      </c>
      <c r="C110" s="13" t="s">
        <v>14</v>
      </c>
      <c r="D110" s="13" t="s">
        <v>179</v>
      </c>
      <c r="E110" s="3" t="s">
        <v>178</v>
      </c>
      <c r="F110" s="3" t="s">
        <v>179</v>
      </c>
      <c r="G110" s="3" t="s">
        <v>180</v>
      </c>
      <c r="H110" s="3" t="s">
        <v>181</v>
      </c>
      <c r="I110" s="3" t="s">
        <v>182</v>
      </c>
      <c r="J110" s="13"/>
      <c r="K110" s="2">
        <v>20</v>
      </c>
      <c r="L110" s="2">
        <v>2</v>
      </c>
      <c r="M110" s="2">
        <v>10</v>
      </c>
      <c r="N110" s="9">
        <f t="shared" si="12"/>
        <v>0</v>
      </c>
      <c r="O110" s="9">
        <f t="shared" si="13"/>
        <v>0.47619047619047616</v>
      </c>
      <c r="P110" s="9">
        <f t="shared" si="14"/>
        <v>0</v>
      </c>
      <c r="Q110" s="9">
        <f t="shared" si="15"/>
        <v>0</v>
      </c>
      <c r="R110" s="9">
        <f t="shared" si="16"/>
        <v>0</v>
      </c>
    </row>
    <row r="111" spans="1:18" ht="14.25" customHeight="1">
      <c r="A111" s="12" t="s">
        <v>218</v>
      </c>
      <c r="B111" s="12" t="s">
        <v>190</v>
      </c>
      <c r="C111" s="13" t="s">
        <v>14</v>
      </c>
      <c r="D111" s="13" t="s">
        <v>179</v>
      </c>
      <c r="E111" s="3" t="s">
        <v>178</v>
      </c>
      <c r="F111" s="3" t="s">
        <v>179</v>
      </c>
      <c r="G111" s="3" t="s">
        <v>180</v>
      </c>
      <c r="H111" s="3" t="s">
        <v>181</v>
      </c>
      <c r="I111" s="3" t="s">
        <v>182</v>
      </c>
      <c r="J111" s="13"/>
      <c r="K111" s="2">
        <v>21</v>
      </c>
      <c r="L111" s="2">
        <v>1</v>
      </c>
      <c r="M111" s="2">
        <v>9</v>
      </c>
      <c r="N111" s="9">
        <f t="shared" si="12"/>
        <v>0</v>
      </c>
      <c r="O111" s="9">
        <f t="shared" si="13"/>
        <v>0.42857142857142855</v>
      </c>
      <c r="P111" s="9">
        <f t="shared" si="14"/>
        <v>0</v>
      </c>
      <c r="Q111" s="9">
        <f t="shared" si="15"/>
        <v>0</v>
      </c>
      <c r="R111" s="9">
        <f t="shared" si="16"/>
        <v>0</v>
      </c>
    </row>
    <row r="112" spans="1:18" ht="14.25" customHeight="1">
      <c r="A112" s="10" t="s">
        <v>219</v>
      </c>
      <c r="B112" s="10" t="s">
        <v>220</v>
      </c>
      <c r="C112" s="11" t="s">
        <v>14</v>
      </c>
      <c r="D112" s="11" t="s">
        <v>182</v>
      </c>
      <c r="E112" s="3" t="s">
        <v>178</v>
      </c>
      <c r="F112" s="3" t="s">
        <v>179</v>
      </c>
      <c r="G112" s="3" t="s">
        <v>180</v>
      </c>
      <c r="H112" s="3" t="s">
        <v>181</v>
      </c>
      <c r="I112" s="3" t="s">
        <v>182</v>
      </c>
      <c r="J112" s="11"/>
      <c r="K112" s="2">
        <v>22</v>
      </c>
      <c r="L112" s="2">
        <v>1</v>
      </c>
      <c r="M112" s="2">
        <v>8</v>
      </c>
      <c r="N112" s="9">
        <f t="shared" si="12"/>
        <v>0</v>
      </c>
      <c r="O112" s="9">
        <f t="shared" si="13"/>
        <v>0</v>
      </c>
      <c r="P112" s="9">
        <f t="shared" si="14"/>
        <v>0</v>
      </c>
      <c r="Q112" s="9">
        <f t="shared" si="15"/>
        <v>0</v>
      </c>
      <c r="R112" s="9">
        <f t="shared" si="16"/>
        <v>0.47058823529411764</v>
      </c>
    </row>
    <row r="113" spans="1:18" ht="14.25" customHeight="1">
      <c r="A113" s="20" t="s">
        <v>221</v>
      </c>
      <c r="B113" s="20" t="s">
        <v>222</v>
      </c>
      <c r="C113" s="21" t="s">
        <v>14</v>
      </c>
      <c r="D113" s="21" t="s">
        <v>180</v>
      </c>
      <c r="E113" s="3" t="s">
        <v>178</v>
      </c>
      <c r="F113" s="3" t="s">
        <v>179</v>
      </c>
      <c r="G113" s="3" t="s">
        <v>180</v>
      </c>
      <c r="H113" s="3" t="s">
        <v>181</v>
      </c>
      <c r="I113" s="3" t="s">
        <v>182</v>
      </c>
      <c r="J113" s="21"/>
      <c r="K113" s="2">
        <v>23</v>
      </c>
      <c r="L113" s="2">
        <v>1</v>
      </c>
      <c r="M113" s="2">
        <v>7</v>
      </c>
      <c r="N113" s="9">
        <f t="shared" si="12"/>
        <v>0</v>
      </c>
      <c r="O113" s="9">
        <f t="shared" si="13"/>
        <v>0</v>
      </c>
      <c r="P113" s="9">
        <f t="shared" si="14"/>
        <v>0.33333333333333331</v>
      </c>
      <c r="Q113" s="9">
        <f t="shared" si="15"/>
        <v>0</v>
      </c>
      <c r="R113" s="9">
        <f t="shared" si="16"/>
        <v>0</v>
      </c>
    </row>
    <row r="114" spans="1:18" ht="14.25" customHeight="1">
      <c r="A114" s="14" t="s">
        <v>223</v>
      </c>
      <c r="B114" s="14" t="s">
        <v>224</v>
      </c>
      <c r="C114" s="15" t="s">
        <v>14</v>
      </c>
      <c r="D114" s="16" t="s">
        <v>178</v>
      </c>
      <c r="E114" s="3" t="s">
        <v>178</v>
      </c>
      <c r="F114" s="3" t="s">
        <v>179</v>
      </c>
      <c r="G114" s="3" t="s">
        <v>180</v>
      </c>
      <c r="H114" s="3" t="s">
        <v>181</v>
      </c>
      <c r="I114" s="3" t="s">
        <v>182</v>
      </c>
      <c r="J114" s="16"/>
      <c r="K114" s="2">
        <v>24</v>
      </c>
      <c r="L114" s="2">
        <v>1</v>
      </c>
      <c r="M114" s="2">
        <v>6</v>
      </c>
      <c r="N114" s="9">
        <f t="shared" si="12"/>
        <v>0.27272727272727271</v>
      </c>
      <c r="O114" s="9">
        <f t="shared" si="13"/>
        <v>0</v>
      </c>
      <c r="P114" s="9">
        <f t="shared" si="14"/>
        <v>0</v>
      </c>
      <c r="Q114" s="9">
        <f t="shared" si="15"/>
        <v>0</v>
      </c>
      <c r="R114" s="9">
        <f t="shared" si="16"/>
        <v>0</v>
      </c>
    </row>
    <row r="115" spans="1:18" ht="14.25" customHeight="1">
      <c r="A115" s="12" t="s">
        <v>225</v>
      </c>
      <c r="B115" s="12" t="s">
        <v>226</v>
      </c>
      <c r="C115" s="13" t="s">
        <v>14</v>
      </c>
      <c r="D115" s="13" t="s">
        <v>179</v>
      </c>
      <c r="E115" s="3" t="s">
        <v>178</v>
      </c>
      <c r="F115" s="3" t="s">
        <v>179</v>
      </c>
      <c r="G115" s="3" t="s">
        <v>180</v>
      </c>
      <c r="H115" s="3" t="s">
        <v>181</v>
      </c>
      <c r="I115" s="3" t="s">
        <v>182</v>
      </c>
      <c r="J115" s="13"/>
      <c r="K115" s="2">
        <v>25</v>
      </c>
      <c r="L115" s="2">
        <v>1</v>
      </c>
      <c r="M115" s="2">
        <v>5</v>
      </c>
      <c r="N115" s="9">
        <f t="shared" si="12"/>
        <v>0</v>
      </c>
      <c r="O115" s="9">
        <f t="shared" si="13"/>
        <v>0.23809523809523808</v>
      </c>
      <c r="P115" s="9">
        <f t="shared" si="14"/>
        <v>0</v>
      </c>
      <c r="Q115" s="9">
        <f t="shared" si="15"/>
        <v>0</v>
      </c>
      <c r="R115" s="9">
        <f t="shared" si="16"/>
        <v>0</v>
      </c>
    </row>
    <row r="116" spans="1:18" ht="14.25" customHeight="1">
      <c r="A116" s="12" t="s">
        <v>227</v>
      </c>
      <c r="B116" s="12" t="s">
        <v>228</v>
      </c>
      <c r="C116" s="13" t="s">
        <v>14</v>
      </c>
      <c r="D116" s="13" t="s">
        <v>179</v>
      </c>
      <c r="E116" s="3" t="s">
        <v>178</v>
      </c>
      <c r="F116" s="3" t="s">
        <v>179</v>
      </c>
      <c r="G116" s="3" t="s">
        <v>180</v>
      </c>
      <c r="H116" s="3" t="s">
        <v>181</v>
      </c>
      <c r="I116" s="3" t="s">
        <v>182</v>
      </c>
      <c r="J116" s="13"/>
      <c r="K116" s="2">
        <v>26</v>
      </c>
      <c r="L116" s="2">
        <v>1</v>
      </c>
      <c r="M116" s="2">
        <v>4</v>
      </c>
      <c r="N116" s="9">
        <f t="shared" si="12"/>
        <v>0</v>
      </c>
      <c r="O116" s="9">
        <f t="shared" si="13"/>
        <v>0.19047619047619047</v>
      </c>
      <c r="P116" s="9">
        <f t="shared" si="14"/>
        <v>0</v>
      </c>
      <c r="Q116" s="9">
        <f t="shared" si="15"/>
        <v>0</v>
      </c>
      <c r="R116" s="9">
        <f t="shared" si="16"/>
        <v>0</v>
      </c>
    </row>
    <row r="117" spans="1:18" ht="14.25" customHeight="1">
      <c r="A117" s="10" t="s">
        <v>229</v>
      </c>
      <c r="B117" s="10" t="s">
        <v>230</v>
      </c>
      <c r="C117" s="11" t="s">
        <v>14</v>
      </c>
      <c r="D117" s="11" t="s">
        <v>182</v>
      </c>
      <c r="E117" s="3" t="s">
        <v>178</v>
      </c>
      <c r="F117" s="3" t="s">
        <v>179</v>
      </c>
      <c r="G117" s="3" t="s">
        <v>180</v>
      </c>
      <c r="H117" s="3" t="s">
        <v>181</v>
      </c>
      <c r="I117" s="3" t="s">
        <v>182</v>
      </c>
      <c r="J117" s="11"/>
      <c r="K117" s="2">
        <v>27</v>
      </c>
      <c r="L117" s="2">
        <v>1</v>
      </c>
      <c r="M117" s="2">
        <v>3</v>
      </c>
      <c r="N117" s="9">
        <f t="shared" si="12"/>
        <v>0</v>
      </c>
      <c r="O117" s="9">
        <f t="shared" si="13"/>
        <v>0</v>
      </c>
      <c r="P117" s="9">
        <f t="shared" si="14"/>
        <v>0</v>
      </c>
      <c r="Q117" s="9">
        <f t="shared" si="15"/>
        <v>0</v>
      </c>
      <c r="R117" s="9">
        <f t="shared" si="16"/>
        <v>0.17647058823529413</v>
      </c>
    </row>
    <row r="118" spans="1:18" ht="14.25" customHeight="1">
      <c r="A118" s="10" t="s">
        <v>231</v>
      </c>
      <c r="B118" s="10" t="s">
        <v>232</v>
      </c>
      <c r="C118" s="11" t="s">
        <v>14</v>
      </c>
      <c r="D118" s="11" t="s">
        <v>182</v>
      </c>
      <c r="E118" s="3" t="s">
        <v>178</v>
      </c>
      <c r="F118" s="3" t="s">
        <v>179</v>
      </c>
      <c r="G118" s="3" t="s">
        <v>180</v>
      </c>
      <c r="H118" s="3" t="s">
        <v>181</v>
      </c>
      <c r="I118" s="3" t="s">
        <v>182</v>
      </c>
      <c r="J118" s="11"/>
      <c r="K118" s="2">
        <v>28</v>
      </c>
      <c r="L118" s="2">
        <v>1</v>
      </c>
      <c r="M118" s="2">
        <v>2</v>
      </c>
      <c r="N118" s="9">
        <f t="shared" si="12"/>
        <v>0</v>
      </c>
      <c r="O118" s="9">
        <f t="shared" si="13"/>
        <v>0</v>
      </c>
      <c r="P118" s="9">
        <f t="shared" si="14"/>
        <v>0</v>
      </c>
      <c r="Q118" s="9">
        <f t="shared" si="15"/>
        <v>0</v>
      </c>
      <c r="R118" s="9">
        <f t="shared" si="16"/>
        <v>0.11764705882352941</v>
      </c>
    </row>
    <row r="119" spans="1:18" ht="14.25" customHeight="1">
      <c r="A119" s="12" t="s">
        <v>233</v>
      </c>
      <c r="B119" s="12" t="s">
        <v>45</v>
      </c>
      <c r="C119" s="13" t="s">
        <v>14</v>
      </c>
      <c r="D119" s="13" t="s">
        <v>179</v>
      </c>
      <c r="E119" s="3" t="s">
        <v>178</v>
      </c>
      <c r="F119" s="3" t="s">
        <v>179</v>
      </c>
      <c r="G119" s="3" t="s">
        <v>180</v>
      </c>
      <c r="H119" s="3" t="s">
        <v>181</v>
      </c>
      <c r="I119" s="3" t="s">
        <v>182</v>
      </c>
      <c r="J119" s="13"/>
      <c r="K119" s="2">
        <v>29</v>
      </c>
      <c r="L119" s="2">
        <v>1</v>
      </c>
      <c r="M119" s="2">
        <v>1</v>
      </c>
      <c r="N119" s="9">
        <f t="shared" si="12"/>
        <v>0</v>
      </c>
      <c r="O119" s="9">
        <f t="shared" si="13"/>
        <v>4.7619047619047616E-2</v>
      </c>
      <c r="P119" s="9">
        <f t="shared" si="14"/>
        <v>0</v>
      </c>
      <c r="Q119" s="9">
        <f t="shared" si="15"/>
        <v>0</v>
      </c>
      <c r="R119" s="9">
        <f t="shared" si="16"/>
        <v>0</v>
      </c>
    </row>
    <row r="120" spans="1:18" ht="14.25" customHeight="1">
      <c r="A120" s="12" t="s">
        <v>234</v>
      </c>
      <c r="B120" s="12" t="s">
        <v>235</v>
      </c>
      <c r="C120" s="13" t="s">
        <v>14</v>
      </c>
      <c r="D120" s="13" t="s">
        <v>179</v>
      </c>
      <c r="E120" s="3" t="s">
        <v>178</v>
      </c>
      <c r="F120" s="3" t="s">
        <v>179</v>
      </c>
      <c r="G120" s="3" t="s">
        <v>180</v>
      </c>
      <c r="H120" s="3" t="s">
        <v>181</v>
      </c>
      <c r="I120" s="3" t="s">
        <v>182</v>
      </c>
      <c r="J120" s="13"/>
      <c r="K120" s="2" t="s">
        <v>72</v>
      </c>
      <c r="M120" s="2">
        <v>0</v>
      </c>
      <c r="N120" s="9">
        <f t="shared" si="12"/>
        <v>0</v>
      </c>
      <c r="O120" s="9">
        <f t="shared" si="13"/>
        <v>0</v>
      </c>
      <c r="P120" s="9">
        <f t="shared" si="14"/>
        <v>0</v>
      </c>
      <c r="Q120" s="9">
        <f t="shared" si="15"/>
        <v>0</v>
      </c>
      <c r="R120" s="9">
        <f t="shared" si="16"/>
        <v>0</v>
      </c>
    </row>
    <row r="121" spans="1:18" ht="14.25" customHeight="1">
      <c r="A121" s="12" t="s">
        <v>236</v>
      </c>
      <c r="B121" s="12" t="s">
        <v>45</v>
      </c>
      <c r="C121" s="13" t="s">
        <v>14</v>
      </c>
      <c r="D121" s="13" t="s">
        <v>179</v>
      </c>
      <c r="E121" s="3" t="s">
        <v>178</v>
      </c>
      <c r="F121" s="3" t="s">
        <v>179</v>
      </c>
      <c r="G121" s="3" t="s">
        <v>180</v>
      </c>
      <c r="H121" s="3" t="s">
        <v>181</v>
      </c>
      <c r="I121" s="3" t="s">
        <v>182</v>
      </c>
      <c r="J121" s="13"/>
      <c r="K121" s="2" t="s">
        <v>72</v>
      </c>
      <c r="M121" s="2">
        <v>0</v>
      </c>
      <c r="N121" s="9">
        <f t="shared" si="12"/>
        <v>0</v>
      </c>
      <c r="O121" s="9">
        <f t="shared" si="13"/>
        <v>0</v>
      </c>
      <c r="P121" s="9">
        <f t="shared" si="14"/>
        <v>0</v>
      </c>
      <c r="Q121" s="9">
        <f t="shared" si="15"/>
        <v>0</v>
      </c>
      <c r="R121" s="9">
        <f t="shared" si="16"/>
        <v>0</v>
      </c>
    </row>
    <row r="122" spans="1:18" ht="14.25" customHeight="1">
      <c r="A122" s="22" t="s">
        <v>237</v>
      </c>
      <c r="B122" s="22" t="s">
        <v>238</v>
      </c>
      <c r="C122" s="23" t="s">
        <v>14</v>
      </c>
      <c r="D122" s="23" t="s">
        <v>181</v>
      </c>
      <c r="E122" s="3" t="s">
        <v>178</v>
      </c>
      <c r="F122" s="3" t="s">
        <v>179</v>
      </c>
      <c r="G122" s="3" t="s">
        <v>180</v>
      </c>
      <c r="H122" s="3" t="s">
        <v>181</v>
      </c>
      <c r="I122" s="3" t="s">
        <v>182</v>
      </c>
      <c r="J122" s="23"/>
      <c r="K122" s="2" t="s">
        <v>72</v>
      </c>
      <c r="M122" s="2">
        <v>0</v>
      </c>
      <c r="N122" s="9">
        <f t="shared" si="12"/>
        <v>0</v>
      </c>
      <c r="O122" s="9">
        <f t="shared" si="13"/>
        <v>0</v>
      </c>
      <c r="P122" s="9">
        <f t="shared" si="14"/>
        <v>0</v>
      </c>
      <c r="Q122" s="9">
        <f t="shared" si="15"/>
        <v>0</v>
      </c>
      <c r="R122" s="9">
        <f t="shared" si="16"/>
        <v>0</v>
      </c>
    </row>
    <row r="123" spans="1:18" ht="14.25" customHeight="1">
      <c r="A123" s="22" t="s">
        <v>239</v>
      </c>
      <c r="B123" s="22" t="s">
        <v>240</v>
      </c>
      <c r="C123" s="23" t="s">
        <v>14</v>
      </c>
      <c r="D123" s="23" t="s">
        <v>181</v>
      </c>
      <c r="E123" s="3" t="s">
        <v>178</v>
      </c>
      <c r="F123" s="3" t="s">
        <v>179</v>
      </c>
      <c r="G123" s="3" t="s">
        <v>180</v>
      </c>
      <c r="H123" s="3" t="s">
        <v>181</v>
      </c>
      <c r="I123" s="3" t="s">
        <v>182</v>
      </c>
      <c r="J123" s="23"/>
      <c r="K123" s="2" t="s">
        <v>72</v>
      </c>
      <c r="M123" s="2">
        <v>0</v>
      </c>
      <c r="N123" s="9">
        <f t="shared" ref="N123:N154" si="17">IF(D123=E123,M123/22,0)</f>
        <v>0</v>
      </c>
      <c r="O123" s="9">
        <f t="shared" ref="O123:O154" si="18">IF(D123=F123,M123/21,0)</f>
        <v>0</v>
      </c>
      <c r="P123" s="9">
        <f t="shared" ref="P123:P154" si="19">IF(D123=G123,M123/21,0)</f>
        <v>0</v>
      </c>
      <c r="Q123" s="9">
        <f t="shared" ref="Q123:Q154" si="20">IF(D123=H123,M123/14,0)</f>
        <v>0</v>
      </c>
      <c r="R123" s="9">
        <f t="shared" ref="R123:R154" si="21">IF(D123=I123,M123/17,0)</f>
        <v>0</v>
      </c>
    </row>
    <row r="124" spans="1:18" ht="14.25" customHeight="1">
      <c r="A124" s="12" t="s">
        <v>150</v>
      </c>
      <c r="B124" s="12" t="s">
        <v>241</v>
      </c>
      <c r="C124" s="13" t="s">
        <v>14</v>
      </c>
      <c r="D124" s="13" t="s">
        <v>179</v>
      </c>
      <c r="E124" s="3" t="s">
        <v>178</v>
      </c>
      <c r="F124" s="3" t="s">
        <v>179</v>
      </c>
      <c r="G124" s="3" t="s">
        <v>180</v>
      </c>
      <c r="H124" s="3" t="s">
        <v>181</v>
      </c>
      <c r="I124" s="3" t="s">
        <v>182</v>
      </c>
      <c r="J124" s="13"/>
      <c r="K124" s="2" t="s">
        <v>72</v>
      </c>
      <c r="M124" s="2">
        <v>0</v>
      </c>
      <c r="N124" s="9">
        <f t="shared" si="17"/>
        <v>0</v>
      </c>
      <c r="O124" s="9">
        <f t="shared" si="18"/>
        <v>0</v>
      </c>
      <c r="P124" s="9">
        <f t="shared" si="19"/>
        <v>0</v>
      </c>
      <c r="Q124" s="9">
        <f t="shared" si="20"/>
        <v>0</v>
      </c>
      <c r="R124" s="9">
        <f t="shared" si="21"/>
        <v>0</v>
      </c>
    </row>
    <row r="125" spans="1:18" ht="14.25" customHeight="1">
      <c r="A125" s="14" t="s">
        <v>242</v>
      </c>
      <c r="B125" s="14" t="s">
        <v>243</v>
      </c>
      <c r="C125" s="15" t="s">
        <v>14</v>
      </c>
      <c r="D125" s="16" t="s">
        <v>178</v>
      </c>
      <c r="E125" s="3" t="s">
        <v>178</v>
      </c>
      <c r="F125" s="3" t="s">
        <v>179</v>
      </c>
      <c r="G125" s="3" t="s">
        <v>180</v>
      </c>
      <c r="H125" s="3" t="s">
        <v>181</v>
      </c>
      <c r="I125" s="3" t="s">
        <v>182</v>
      </c>
      <c r="J125" s="16"/>
      <c r="K125" s="2" t="s">
        <v>72</v>
      </c>
      <c r="M125" s="2">
        <v>0</v>
      </c>
      <c r="N125" s="9">
        <f t="shared" si="17"/>
        <v>0</v>
      </c>
      <c r="O125" s="9">
        <f t="shared" si="18"/>
        <v>0</v>
      </c>
      <c r="P125" s="9">
        <f t="shared" si="19"/>
        <v>0</v>
      </c>
      <c r="Q125" s="9">
        <f t="shared" si="20"/>
        <v>0</v>
      </c>
      <c r="R125" s="9">
        <f t="shared" si="21"/>
        <v>0</v>
      </c>
    </row>
    <row r="126" spans="1:18" ht="14.25" customHeight="1">
      <c r="A126" s="20" t="s">
        <v>244</v>
      </c>
      <c r="B126" s="20" t="s">
        <v>245</v>
      </c>
      <c r="C126" s="21" t="s">
        <v>14</v>
      </c>
      <c r="D126" s="21" t="s">
        <v>180</v>
      </c>
      <c r="E126" s="3" t="s">
        <v>178</v>
      </c>
      <c r="F126" s="3" t="s">
        <v>179</v>
      </c>
      <c r="G126" s="3" t="s">
        <v>180</v>
      </c>
      <c r="H126" s="3" t="s">
        <v>181</v>
      </c>
      <c r="I126" s="3" t="s">
        <v>182</v>
      </c>
      <c r="J126" s="21"/>
      <c r="K126" s="2" t="s">
        <v>72</v>
      </c>
      <c r="M126" s="2">
        <v>0</v>
      </c>
      <c r="N126" s="9">
        <f t="shared" si="17"/>
        <v>0</v>
      </c>
      <c r="O126" s="9">
        <f t="shared" si="18"/>
        <v>0</v>
      </c>
      <c r="P126" s="9">
        <f t="shared" si="19"/>
        <v>0</v>
      </c>
      <c r="Q126" s="9">
        <f t="shared" si="20"/>
        <v>0</v>
      </c>
      <c r="R126" s="9">
        <f t="shared" si="21"/>
        <v>0</v>
      </c>
    </row>
    <row r="127" spans="1:18" ht="14.25" customHeight="1">
      <c r="A127" s="14" t="s">
        <v>246</v>
      </c>
      <c r="B127" s="14" t="s">
        <v>247</v>
      </c>
      <c r="C127" s="15" t="s">
        <v>14</v>
      </c>
      <c r="D127" s="16" t="s">
        <v>178</v>
      </c>
      <c r="E127" s="3" t="s">
        <v>178</v>
      </c>
      <c r="F127" s="3" t="s">
        <v>179</v>
      </c>
      <c r="G127" s="3" t="s">
        <v>180</v>
      </c>
      <c r="H127" s="3" t="s">
        <v>181</v>
      </c>
      <c r="I127" s="3" t="s">
        <v>182</v>
      </c>
      <c r="J127" s="16" t="s">
        <v>4</v>
      </c>
      <c r="M127" s="2">
        <v>0</v>
      </c>
      <c r="N127" s="9">
        <f t="shared" si="17"/>
        <v>0</v>
      </c>
      <c r="O127" s="9">
        <f t="shared" si="18"/>
        <v>0</v>
      </c>
      <c r="P127" s="9">
        <f t="shared" si="19"/>
        <v>0</v>
      </c>
      <c r="Q127" s="9">
        <f t="shared" si="20"/>
        <v>0</v>
      </c>
      <c r="R127" s="9">
        <f t="shared" si="21"/>
        <v>0</v>
      </c>
    </row>
    <row r="128" spans="1:18" ht="14.25" customHeight="1">
      <c r="A128" s="14" t="s">
        <v>248</v>
      </c>
      <c r="B128" s="14" t="s">
        <v>249</v>
      </c>
      <c r="C128" s="15" t="s">
        <v>14</v>
      </c>
      <c r="D128" s="16" t="s">
        <v>178</v>
      </c>
      <c r="E128" s="3" t="s">
        <v>178</v>
      </c>
      <c r="F128" s="3" t="s">
        <v>179</v>
      </c>
      <c r="G128" s="3" t="s">
        <v>180</v>
      </c>
      <c r="H128" s="3" t="s">
        <v>181</v>
      </c>
      <c r="I128" s="3" t="s">
        <v>182</v>
      </c>
      <c r="J128" s="15" t="s">
        <v>4</v>
      </c>
      <c r="M128" s="2">
        <v>0</v>
      </c>
      <c r="N128" s="9">
        <f t="shared" si="17"/>
        <v>0</v>
      </c>
      <c r="O128" s="9">
        <f t="shared" si="18"/>
        <v>0</v>
      </c>
      <c r="P128" s="9">
        <f t="shared" si="19"/>
        <v>0</v>
      </c>
      <c r="Q128" s="9">
        <f t="shared" si="20"/>
        <v>0</v>
      </c>
      <c r="R128" s="9">
        <f t="shared" si="21"/>
        <v>0</v>
      </c>
    </row>
    <row r="129" spans="1:18" ht="14.25" customHeight="1">
      <c r="A129" s="22" t="s">
        <v>250</v>
      </c>
      <c r="B129" s="22" t="s">
        <v>251</v>
      </c>
      <c r="C129" s="23" t="s">
        <v>14</v>
      </c>
      <c r="D129" s="23" t="s">
        <v>181</v>
      </c>
      <c r="E129" s="3" t="s">
        <v>178</v>
      </c>
      <c r="F129" s="3" t="s">
        <v>179</v>
      </c>
      <c r="G129" s="3" t="s">
        <v>180</v>
      </c>
      <c r="H129" s="3" t="s">
        <v>181</v>
      </c>
      <c r="I129" s="3" t="s">
        <v>182</v>
      </c>
      <c r="J129" s="23" t="s">
        <v>4</v>
      </c>
      <c r="M129" s="2">
        <v>0</v>
      </c>
      <c r="N129" s="9">
        <f t="shared" si="17"/>
        <v>0</v>
      </c>
      <c r="O129" s="9">
        <f t="shared" si="18"/>
        <v>0</v>
      </c>
      <c r="P129" s="9">
        <f t="shared" si="19"/>
        <v>0</v>
      </c>
      <c r="Q129" s="9">
        <f t="shared" si="20"/>
        <v>0</v>
      </c>
      <c r="R129" s="9">
        <f t="shared" si="21"/>
        <v>0</v>
      </c>
    </row>
    <row r="130" spans="1:18" ht="14.25" customHeight="1">
      <c r="A130" s="22" t="s">
        <v>252</v>
      </c>
      <c r="B130" s="22" t="s">
        <v>217</v>
      </c>
      <c r="C130" s="23" t="s">
        <v>14</v>
      </c>
      <c r="D130" s="23" t="s">
        <v>181</v>
      </c>
      <c r="E130" s="3" t="s">
        <v>178</v>
      </c>
      <c r="F130" s="3" t="s">
        <v>179</v>
      </c>
      <c r="G130" s="3" t="s">
        <v>180</v>
      </c>
      <c r="H130" s="3" t="s">
        <v>181</v>
      </c>
      <c r="I130" s="3" t="s">
        <v>182</v>
      </c>
      <c r="J130" s="23" t="s">
        <v>4</v>
      </c>
      <c r="M130" s="2">
        <v>0</v>
      </c>
      <c r="N130" s="9">
        <f t="shared" si="17"/>
        <v>0</v>
      </c>
      <c r="O130" s="9">
        <f t="shared" si="18"/>
        <v>0</v>
      </c>
      <c r="P130" s="9">
        <f t="shared" si="19"/>
        <v>0</v>
      </c>
      <c r="Q130" s="9">
        <f t="shared" si="20"/>
        <v>0</v>
      </c>
      <c r="R130" s="9">
        <f t="shared" si="21"/>
        <v>0</v>
      </c>
    </row>
    <row r="131" spans="1:18" ht="14.25" customHeight="1">
      <c r="A131" s="12" t="s">
        <v>253</v>
      </c>
      <c r="B131" s="12" t="s">
        <v>217</v>
      </c>
      <c r="C131" s="13" t="s">
        <v>14</v>
      </c>
      <c r="D131" s="13" t="s">
        <v>179</v>
      </c>
      <c r="E131" s="3" t="s">
        <v>178</v>
      </c>
      <c r="F131" s="3" t="s">
        <v>179</v>
      </c>
      <c r="G131" s="3" t="s">
        <v>180</v>
      </c>
      <c r="H131" s="3" t="s">
        <v>181</v>
      </c>
      <c r="I131" s="3" t="s">
        <v>182</v>
      </c>
      <c r="J131" s="13" t="s">
        <v>4</v>
      </c>
      <c r="M131" s="2">
        <v>0</v>
      </c>
      <c r="N131" s="9">
        <f t="shared" si="17"/>
        <v>0</v>
      </c>
      <c r="O131" s="9">
        <f t="shared" si="18"/>
        <v>0</v>
      </c>
      <c r="P131" s="9">
        <f t="shared" si="19"/>
        <v>0</v>
      </c>
      <c r="Q131" s="9">
        <f t="shared" si="20"/>
        <v>0</v>
      </c>
      <c r="R131" s="9">
        <f t="shared" si="21"/>
        <v>0</v>
      </c>
    </row>
    <row r="132" spans="1:18" ht="14.25" customHeight="1">
      <c r="A132" s="10" t="s">
        <v>254</v>
      </c>
      <c r="B132" s="10" t="s">
        <v>255</v>
      </c>
      <c r="C132" s="11" t="s">
        <v>87</v>
      </c>
      <c r="D132" s="11" t="s">
        <v>182</v>
      </c>
      <c r="E132" s="3" t="s">
        <v>178</v>
      </c>
      <c r="F132" s="3" t="s">
        <v>179</v>
      </c>
      <c r="G132" s="3" t="s">
        <v>180</v>
      </c>
      <c r="H132" s="3" t="s">
        <v>181</v>
      </c>
      <c r="I132" s="3" t="s">
        <v>182</v>
      </c>
      <c r="J132" s="11"/>
      <c r="K132" s="2">
        <v>1</v>
      </c>
      <c r="L132" s="2">
        <v>3</v>
      </c>
      <c r="M132" s="2">
        <v>44</v>
      </c>
      <c r="N132" s="9">
        <f t="shared" si="17"/>
        <v>0</v>
      </c>
      <c r="O132" s="9">
        <f t="shared" si="18"/>
        <v>0</v>
      </c>
      <c r="P132" s="9">
        <f t="shared" si="19"/>
        <v>0</v>
      </c>
      <c r="Q132" s="9">
        <f t="shared" si="20"/>
        <v>0</v>
      </c>
      <c r="R132" s="9">
        <f t="shared" si="21"/>
        <v>2.5882352941176472</v>
      </c>
    </row>
    <row r="133" spans="1:18" ht="14.25" customHeight="1">
      <c r="A133" s="12" t="s">
        <v>256</v>
      </c>
      <c r="B133" s="12" t="s">
        <v>257</v>
      </c>
      <c r="C133" s="13" t="s">
        <v>87</v>
      </c>
      <c r="D133" s="13" t="s">
        <v>179</v>
      </c>
      <c r="E133" s="3" t="s">
        <v>178</v>
      </c>
      <c r="F133" s="3" t="s">
        <v>179</v>
      </c>
      <c r="G133" s="3" t="s">
        <v>180</v>
      </c>
      <c r="H133" s="3" t="s">
        <v>181</v>
      </c>
      <c r="I133" s="3" t="s">
        <v>182</v>
      </c>
      <c r="J133" s="13"/>
      <c r="K133" s="2">
        <v>2</v>
      </c>
      <c r="L133" s="2">
        <v>3</v>
      </c>
      <c r="M133" s="2">
        <v>43</v>
      </c>
      <c r="N133" s="9">
        <f t="shared" si="17"/>
        <v>0</v>
      </c>
      <c r="O133" s="9">
        <f t="shared" si="18"/>
        <v>2.0476190476190474</v>
      </c>
      <c r="P133" s="9">
        <f t="shared" si="19"/>
        <v>0</v>
      </c>
      <c r="Q133" s="9">
        <f t="shared" si="20"/>
        <v>0</v>
      </c>
      <c r="R133" s="9">
        <f t="shared" si="21"/>
        <v>0</v>
      </c>
    </row>
    <row r="134" spans="1:18" ht="14.25" customHeight="1">
      <c r="A134" s="20" t="s">
        <v>258</v>
      </c>
      <c r="B134" s="20" t="s">
        <v>259</v>
      </c>
      <c r="C134" s="21" t="s">
        <v>87</v>
      </c>
      <c r="D134" s="21" t="s">
        <v>180</v>
      </c>
      <c r="E134" s="3" t="s">
        <v>178</v>
      </c>
      <c r="F134" s="3" t="s">
        <v>179</v>
      </c>
      <c r="G134" s="3" t="s">
        <v>180</v>
      </c>
      <c r="H134" s="3" t="s">
        <v>181</v>
      </c>
      <c r="I134" s="3" t="s">
        <v>182</v>
      </c>
      <c r="J134" s="21"/>
      <c r="K134" s="2">
        <v>3</v>
      </c>
      <c r="L134" s="2">
        <v>3</v>
      </c>
      <c r="M134" s="2">
        <v>42</v>
      </c>
      <c r="N134" s="9">
        <f t="shared" si="17"/>
        <v>0</v>
      </c>
      <c r="O134" s="9">
        <f t="shared" si="18"/>
        <v>0</v>
      </c>
      <c r="P134" s="9">
        <f t="shared" si="19"/>
        <v>2</v>
      </c>
      <c r="Q134" s="9">
        <f t="shared" si="20"/>
        <v>0</v>
      </c>
      <c r="R134" s="9">
        <f t="shared" si="21"/>
        <v>0</v>
      </c>
    </row>
    <row r="135" spans="1:18" ht="14.25" customHeight="1">
      <c r="A135" s="20" t="s">
        <v>55</v>
      </c>
      <c r="B135" s="20" t="s">
        <v>260</v>
      </c>
      <c r="C135" s="21" t="s">
        <v>87</v>
      </c>
      <c r="D135" s="21" t="s">
        <v>180</v>
      </c>
      <c r="E135" s="3" t="s">
        <v>178</v>
      </c>
      <c r="F135" s="3" t="s">
        <v>179</v>
      </c>
      <c r="G135" s="3" t="s">
        <v>180</v>
      </c>
      <c r="H135" s="3" t="s">
        <v>181</v>
      </c>
      <c r="I135" s="3" t="s">
        <v>182</v>
      </c>
      <c r="J135" s="21"/>
      <c r="K135" s="2">
        <v>4</v>
      </c>
      <c r="L135" s="2">
        <v>3</v>
      </c>
      <c r="M135" s="2">
        <v>41</v>
      </c>
      <c r="N135" s="9">
        <f t="shared" si="17"/>
        <v>0</v>
      </c>
      <c r="O135" s="9">
        <f t="shared" si="18"/>
        <v>0</v>
      </c>
      <c r="P135" s="9">
        <f t="shared" si="19"/>
        <v>1.9523809523809523</v>
      </c>
      <c r="Q135" s="9">
        <f t="shared" si="20"/>
        <v>0</v>
      </c>
      <c r="R135" s="9">
        <f t="shared" si="21"/>
        <v>0</v>
      </c>
    </row>
    <row r="136" spans="1:18" ht="14.25" customHeight="1">
      <c r="A136" s="10" t="s">
        <v>261</v>
      </c>
      <c r="B136" s="10" t="s">
        <v>123</v>
      </c>
      <c r="C136" s="11" t="s">
        <v>87</v>
      </c>
      <c r="D136" s="11" t="s">
        <v>182</v>
      </c>
      <c r="E136" s="3" t="s">
        <v>178</v>
      </c>
      <c r="F136" s="3" t="s">
        <v>179</v>
      </c>
      <c r="G136" s="3" t="s">
        <v>180</v>
      </c>
      <c r="H136" s="3" t="s">
        <v>181</v>
      </c>
      <c r="I136" s="3" t="s">
        <v>182</v>
      </c>
      <c r="J136" s="11"/>
      <c r="K136" s="2">
        <v>5</v>
      </c>
      <c r="L136" s="2">
        <v>3</v>
      </c>
      <c r="M136" s="2">
        <v>40</v>
      </c>
      <c r="N136" s="9">
        <f t="shared" si="17"/>
        <v>0</v>
      </c>
      <c r="O136" s="9">
        <f t="shared" si="18"/>
        <v>0</v>
      </c>
      <c r="P136" s="9">
        <f t="shared" si="19"/>
        <v>0</v>
      </c>
      <c r="Q136" s="9">
        <f t="shared" si="20"/>
        <v>0</v>
      </c>
      <c r="R136" s="9">
        <f t="shared" si="21"/>
        <v>2.3529411764705883</v>
      </c>
    </row>
    <row r="137" spans="1:18" ht="14.25" customHeight="1">
      <c r="A137" s="12" t="s">
        <v>147</v>
      </c>
      <c r="B137" s="12" t="s">
        <v>89</v>
      </c>
      <c r="C137" s="13" t="s">
        <v>87</v>
      </c>
      <c r="D137" s="13" t="s">
        <v>179</v>
      </c>
      <c r="E137" s="3" t="s">
        <v>178</v>
      </c>
      <c r="F137" s="3" t="s">
        <v>179</v>
      </c>
      <c r="G137" s="3" t="s">
        <v>180</v>
      </c>
      <c r="H137" s="3" t="s">
        <v>181</v>
      </c>
      <c r="I137" s="3" t="s">
        <v>182</v>
      </c>
      <c r="J137" s="13"/>
      <c r="K137" s="2">
        <v>6</v>
      </c>
      <c r="L137" s="2">
        <v>3</v>
      </c>
      <c r="M137" s="2">
        <v>39</v>
      </c>
      <c r="N137" s="9">
        <f t="shared" si="17"/>
        <v>0</v>
      </c>
      <c r="O137" s="9">
        <f t="shared" si="18"/>
        <v>1.8571428571428572</v>
      </c>
      <c r="P137" s="9">
        <f t="shared" si="19"/>
        <v>0</v>
      </c>
      <c r="Q137" s="9">
        <f t="shared" si="20"/>
        <v>0</v>
      </c>
      <c r="R137" s="9">
        <f t="shared" si="21"/>
        <v>0</v>
      </c>
    </row>
    <row r="138" spans="1:18" ht="14.25" customHeight="1">
      <c r="A138" s="14" t="s">
        <v>262</v>
      </c>
      <c r="B138" s="14" t="s">
        <v>263</v>
      </c>
      <c r="C138" s="15" t="s">
        <v>87</v>
      </c>
      <c r="D138" s="16" t="s">
        <v>178</v>
      </c>
      <c r="E138" s="3" t="s">
        <v>178</v>
      </c>
      <c r="F138" s="3" t="s">
        <v>179</v>
      </c>
      <c r="G138" s="3" t="s">
        <v>180</v>
      </c>
      <c r="H138" s="3" t="s">
        <v>181</v>
      </c>
      <c r="I138" s="3" t="s">
        <v>182</v>
      </c>
      <c r="J138" s="16"/>
      <c r="K138" s="2">
        <v>7</v>
      </c>
      <c r="L138" s="2">
        <v>3</v>
      </c>
      <c r="M138" s="2">
        <v>38</v>
      </c>
      <c r="N138" s="9">
        <f t="shared" si="17"/>
        <v>1.7272727272727273</v>
      </c>
      <c r="O138" s="9">
        <f t="shared" si="18"/>
        <v>0</v>
      </c>
      <c r="P138" s="9">
        <f t="shared" si="19"/>
        <v>0</v>
      </c>
      <c r="Q138" s="9">
        <f t="shared" si="20"/>
        <v>0</v>
      </c>
      <c r="R138" s="9">
        <f t="shared" si="21"/>
        <v>0</v>
      </c>
    </row>
    <row r="139" spans="1:18" ht="14.25" customHeight="1">
      <c r="A139" s="10" t="s">
        <v>264</v>
      </c>
      <c r="B139" s="10" t="s">
        <v>265</v>
      </c>
      <c r="C139" s="11" t="s">
        <v>87</v>
      </c>
      <c r="D139" s="11" t="s">
        <v>182</v>
      </c>
      <c r="E139" s="3" t="s">
        <v>178</v>
      </c>
      <c r="F139" s="3" t="s">
        <v>179</v>
      </c>
      <c r="G139" s="3" t="s">
        <v>180</v>
      </c>
      <c r="H139" s="3" t="s">
        <v>181</v>
      </c>
      <c r="I139" s="3" t="s">
        <v>182</v>
      </c>
      <c r="J139" s="11"/>
      <c r="K139" s="2">
        <v>8</v>
      </c>
      <c r="L139" s="2">
        <v>3</v>
      </c>
      <c r="M139" s="2">
        <v>37</v>
      </c>
      <c r="N139" s="9">
        <f t="shared" si="17"/>
        <v>0</v>
      </c>
      <c r="O139" s="9">
        <f t="shared" si="18"/>
        <v>0</v>
      </c>
      <c r="P139" s="9">
        <f t="shared" si="19"/>
        <v>0</v>
      </c>
      <c r="Q139" s="9">
        <f t="shared" si="20"/>
        <v>0</v>
      </c>
      <c r="R139" s="9">
        <f t="shared" si="21"/>
        <v>2.1764705882352939</v>
      </c>
    </row>
    <row r="140" spans="1:18" ht="14.25" customHeight="1">
      <c r="A140" s="10" t="s">
        <v>266</v>
      </c>
      <c r="B140" s="10" t="s">
        <v>267</v>
      </c>
      <c r="C140" s="11" t="s">
        <v>87</v>
      </c>
      <c r="D140" s="11" t="s">
        <v>182</v>
      </c>
      <c r="E140" s="3" t="s">
        <v>178</v>
      </c>
      <c r="F140" s="3" t="s">
        <v>179</v>
      </c>
      <c r="G140" s="3" t="s">
        <v>180</v>
      </c>
      <c r="H140" s="3" t="s">
        <v>181</v>
      </c>
      <c r="I140" s="3" t="s">
        <v>182</v>
      </c>
      <c r="J140" s="11"/>
      <c r="K140" s="2">
        <v>9</v>
      </c>
      <c r="L140" s="2">
        <v>3</v>
      </c>
      <c r="M140" s="2">
        <v>36</v>
      </c>
      <c r="N140" s="9">
        <f t="shared" si="17"/>
        <v>0</v>
      </c>
      <c r="O140" s="9">
        <f t="shared" si="18"/>
        <v>0</v>
      </c>
      <c r="P140" s="9">
        <f t="shared" si="19"/>
        <v>0</v>
      </c>
      <c r="Q140" s="9">
        <f t="shared" si="20"/>
        <v>0</v>
      </c>
      <c r="R140" s="9">
        <f t="shared" si="21"/>
        <v>2.1176470588235294</v>
      </c>
    </row>
    <row r="141" spans="1:18" ht="14.25" customHeight="1">
      <c r="A141" s="14" t="s">
        <v>29</v>
      </c>
      <c r="B141" s="14" t="s">
        <v>268</v>
      </c>
      <c r="C141" s="15" t="s">
        <v>87</v>
      </c>
      <c r="D141" s="16" t="s">
        <v>178</v>
      </c>
      <c r="E141" s="3" t="s">
        <v>178</v>
      </c>
      <c r="F141" s="3" t="s">
        <v>179</v>
      </c>
      <c r="G141" s="3" t="s">
        <v>180</v>
      </c>
      <c r="H141" s="3" t="s">
        <v>181</v>
      </c>
      <c r="I141" s="3" t="s">
        <v>182</v>
      </c>
      <c r="J141" s="16"/>
      <c r="K141" s="2">
        <v>10</v>
      </c>
      <c r="L141" s="2">
        <v>3</v>
      </c>
      <c r="M141" s="2">
        <v>35</v>
      </c>
      <c r="N141" s="9">
        <f t="shared" si="17"/>
        <v>1.5909090909090908</v>
      </c>
      <c r="O141" s="9">
        <f t="shared" si="18"/>
        <v>0</v>
      </c>
      <c r="P141" s="9">
        <f t="shared" si="19"/>
        <v>0</v>
      </c>
      <c r="Q141" s="9">
        <f t="shared" si="20"/>
        <v>0</v>
      </c>
      <c r="R141" s="9">
        <f t="shared" si="21"/>
        <v>0</v>
      </c>
    </row>
    <row r="142" spans="1:18" ht="14.25" customHeight="1">
      <c r="A142" s="20" t="s">
        <v>269</v>
      </c>
      <c r="B142" s="20" t="s">
        <v>270</v>
      </c>
      <c r="C142" s="21" t="s">
        <v>87</v>
      </c>
      <c r="D142" s="21" t="s">
        <v>180</v>
      </c>
      <c r="E142" s="3" t="s">
        <v>178</v>
      </c>
      <c r="F142" s="3" t="s">
        <v>179</v>
      </c>
      <c r="G142" s="3" t="s">
        <v>180</v>
      </c>
      <c r="H142" s="3" t="s">
        <v>181</v>
      </c>
      <c r="I142" s="3" t="s">
        <v>182</v>
      </c>
      <c r="J142" s="21"/>
      <c r="K142" s="2">
        <v>11</v>
      </c>
      <c r="L142" s="2">
        <v>3</v>
      </c>
      <c r="M142" s="2">
        <v>34</v>
      </c>
      <c r="N142" s="9">
        <f t="shared" si="17"/>
        <v>0</v>
      </c>
      <c r="O142" s="9">
        <f t="shared" si="18"/>
        <v>0</v>
      </c>
      <c r="P142" s="9">
        <f t="shared" si="19"/>
        <v>1.6190476190476191</v>
      </c>
      <c r="Q142" s="9">
        <f t="shared" si="20"/>
        <v>0</v>
      </c>
      <c r="R142" s="9">
        <f t="shared" si="21"/>
        <v>0</v>
      </c>
    </row>
    <row r="143" spans="1:18" ht="14.25" customHeight="1">
      <c r="A143" s="14" t="s">
        <v>271</v>
      </c>
      <c r="B143" s="14" t="s">
        <v>159</v>
      </c>
      <c r="C143" s="15" t="s">
        <v>87</v>
      </c>
      <c r="D143" s="16" t="s">
        <v>178</v>
      </c>
      <c r="E143" s="3" t="s">
        <v>178</v>
      </c>
      <c r="F143" s="3" t="s">
        <v>179</v>
      </c>
      <c r="G143" s="3" t="s">
        <v>180</v>
      </c>
      <c r="H143" s="3" t="s">
        <v>181</v>
      </c>
      <c r="I143" s="3" t="s">
        <v>182</v>
      </c>
      <c r="J143" s="16"/>
      <c r="K143" s="2">
        <v>12</v>
      </c>
      <c r="L143" s="2">
        <v>3</v>
      </c>
      <c r="M143" s="2">
        <v>33</v>
      </c>
      <c r="N143" s="9">
        <f t="shared" si="17"/>
        <v>1.5</v>
      </c>
      <c r="O143" s="9">
        <f t="shared" si="18"/>
        <v>0</v>
      </c>
      <c r="P143" s="9">
        <f t="shared" si="19"/>
        <v>0</v>
      </c>
      <c r="Q143" s="9">
        <f t="shared" si="20"/>
        <v>0</v>
      </c>
      <c r="R143" s="9">
        <f t="shared" si="21"/>
        <v>0</v>
      </c>
    </row>
    <row r="144" spans="1:18" ht="14.25" customHeight="1">
      <c r="A144" s="22" t="s">
        <v>272</v>
      </c>
      <c r="B144" s="22" t="s">
        <v>93</v>
      </c>
      <c r="C144" s="23" t="s">
        <v>87</v>
      </c>
      <c r="D144" s="23" t="s">
        <v>181</v>
      </c>
      <c r="E144" s="3" t="s">
        <v>178</v>
      </c>
      <c r="F144" s="3" t="s">
        <v>179</v>
      </c>
      <c r="G144" s="3" t="s">
        <v>180</v>
      </c>
      <c r="H144" s="3" t="s">
        <v>181</v>
      </c>
      <c r="I144" s="3" t="s">
        <v>182</v>
      </c>
      <c r="J144" s="23"/>
      <c r="K144" s="2">
        <v>13</v>
      </c>
      <c r="L144" s="2">
        <v>3</v>
      </c>
      <c r="M144" s="2">
        <v>32</v>
      </c>
      <c r="N144" s="9">
        <f t="shared" si="17"/>
        <v>0</v>
      </c>
      <c r="O144" s="9">
        <f t="shared" si="18"/>
        <v>0</v>
      </c>
      <c r="P144" s="9">
        <f t="shared" si="19"/>
        <v>0</v>
      </c>
      <c r="Q144" s="9">
        <f t="shared" si="20"/>
        <v>2.2857142857142856</v>
      </c>
      <c r="R144" s="9">
        <f t="shared" si="21"/>
        <v>0</v>
      </c>
    </row>
    <row r="145" spans="1:18" ht="14.25" customHeight="1">
      <c r="A145" s="20" t="s">
        <v>144</v>
      </c>
      <c r="B145" s="20" t="s">
        <v>273</v>
      </c>
      <c r="C145" s="21" t="s">
        <v>87</v>
      </c>
      <c r="D145" s="21" t="s">
        <v>180</v>
      </c>
      <c r="E145" s="3" t="s">
        <v>178</v>
      </c>
      <c r="F145" s="3" t="s">
        <v>179</v>
      </c>
      <c r="G145" s="3" t="s">
        <v>180</v>
      </c>
      <c r="H145" s="3" t="s">
        <v>181</v>
      </c>
      <c r="I145" s="3" t="s">
        <v>182</v>
      </c>
      <c r="J145" s="21"/>
      <c r="K145" s="2">
        <v>14</v>
      </c>
      <c r="L145" s="2">
        <v>3</v>
      </c>
      <c r="M145" s="2">
        <v>31</v>
      </c>
      <c r="N145" s="9">
        <f t="shared" si="17"/>
        <v>0</v>
      </c>
      <c r="O145" s="9">
        <f t="shared" si="18"/>
        <v>0</v>
      </c>
      <c r="P145" s="9">
        <f t="shared" si="19"/>
        <v>1.4761904761904763</v>
      </c>
      <c r="Q145" s="9">
        <f t="shared" si="20"/>
        <v>0</v>
      </c>
      <c r="R145" s="9">
        <f t="shared" si="21"/>
        <v>0</v>
      </c>
    </row>
    <row r="146" spans="1:18" ht="14.25" customHeight="1">
      <c r="A146" s="22" t="s">
        <v>274</v>
      </c>
      <c r="B146" s="22" t="s">
        <v>118</v>
      </c>
      <c r="C146" s="23" t="s">
        <v>87</v>
      </c>
      <c r="D146" s="23" t="s">
        <v>181</v>
      </c>
      <c r="E146" s="3" t="s">
        <v>178</v>
      </c>
      <c r="F146" s="3" t="s">
        <v>179</v>
      </c>
      <c r="G146" s="3" t="s">
        <v>180</v>
      </c>
      <c r="H146" s="3" t="s">
        <v>181</v>
      </c>
      <c r="I146" s="3" t="s">
        <v>182</v>
      </c>
      <c r="J146" s="23"/>
      <c r="K146" s="2">
        <v>15</v>
      </c>
      <c r="L146" s="2">
        <v>3</v>
      </c>
      <c r="M146" s="2">
        <v>30</v>
      </c>
      <c r="N146" s="9">
        <f t="shared" si="17"/>
        <v>0</v>
      </c>
      <c r="O146" s="9">
        <f t="shared" si="18"/>
        <v>0</v>
      </c>
      <c r="P146" s="9">
        <f t="shared" si="19"/>
        <v>0</v>
      </c>
      <c r="Q146" s="9">
        <f t="shared" si="20"/>
        <v>2.1428571428571428</v>
      </c>
      <c r="R146" s="9">
        <f t="shared" si="21"/>
        <v>0</v>
      </c>
    </row>
    <row r="147" spans="1:18" ht="14.25" customHeight="1">
      <c r="A147" s="20" t="s">
        <v>275</v>
      </c>
      <c r="B147" s="20" t="s">
        <v>93</v>
      </c>
      <c r="C147" s="21" t="s">
        <v>87</v>
      </c>
      <c r="D147" s="21" t="s">
        <v>180</v>
      </c>
      <c r="E147" s="3" t="s">
        <v>178</v>
      </c>
      <c r="F147" s="3" t="s">
        <v>179</v>
      </c>
      <c r="G147" s="3" t="s">
        <v>180</v>
      </c>
      <c r="H147" s="3" t="s">
        <v>181</v>
      </c>
      <c r="I147" s="3" t="s">
        <v>182</v>
      </c>
      <c r="J147" s="21"/>
      <c r="K147" s="2">
        <v>16</v>
      </c>
      <c r="L147" s="2">
        <v>3</v>
      </c>
      <c r="M147" s="2">
        <v>29</v>
      </c>
      <c r="N147" s="9">
        <f t="shared" si="17"/>
        <v>0</v>
      </c>
      <c r="O147" s="9">
        <f t="shared" si="18"/>
        <v>0</v>
      </c>
      <c r="P147" s="9">
        <f t="shared" si="19"/>
        <v>1.3809523809523809</v>
      </c>
      <c r="Q147" s="9">
        <f t="shared" si="20"/>
        <v>0</v>
      </c>
      <c r="R147" s="9">
        <f t="shared" si="21"/>
        <v>0</v>
      </c>
    </row>
    <row r="148" spans="1:18" ht="14.25" customHeight="1">
      <c r="A148" s="12" t="s">
        <v>276</v>
      </c>
      <c r="B148" s="12" t="s">
        <v>277</v>
      </c>
      <c r="C148" s="13" t="s">
        <v>87</v>
      </c>
      <c r="D148" s="13" t="s">
        <v>179</v>
      </c>
      <c r="E148" s="3" t="s">
        <v>178</v>
      </c>
      <c r="F148" s="3" t="s">
        <v>179</v>
      </c>
      <c r="G148" s="3" t="s">
        <v>180</v>
      </c>
      <c r="H148" s="3" t="s">
        <v>181</v>
      </c>
      <c r="I148" s="3" t="s">
        <v>182</v>
      </c>
      <c r="J148" s="13"/>
      <c r="K148" s="2">
        <v>17</v>
      </c>
      <c r="L148" s="2">
        <v>3</v>
      </c>
      <c r="M148" s="2">
        <v>28</v>
      </c>
      <c r="N148" s="9">
        <f t="shared" si="17"/>
        <v>0</v>
      </c>
      <c r="O148" s="9">
        <f t="shared" si="18"/>
        <v>1.3333333333333333</v>
      </c>
      <c r="P148" s="9">
        <f t="shared" si="19"/>
        <v>0</v>
      </c>
      <c r="Q148" s="9">
        <f t="shared" si="20"/>
        <v>0</v>
      </c>
      <c r="R148" s="9">
        <f t="shared" si="21"/>
        <v>0</v>
      </c>
    </row>
    <row r="149" spans="1:18" ht="14.25" customHeight="1">
      <c r="A149" s="22" t="s">
        <v>174</v>
      </c>
      <c r="B149" s="22" t="s">
        <v>278</v>
      </c>
      <c r="C149" s="23" t="s">
        <v>87</v>
      </c>
      <c r="D149" s="23" t="s">
        <v>181</v>
      </c>
      <c r="E149" s="3" t="s">
        <v>178</v>
      </c>
      <c r="F149" s="3" t="s">
        <v>179</v>
      </c>
      <c r="G149" s="3" t="s">
        <v>180</v>
      </c>
      <c r="H149" s="3" t="s">
        <v>181</v>
      </c>
      <c r="I149" s="3" t="s">
        <v>182</v>
      </c>
      <c r="J149" s="23"/>
      <c r="K149" s="2">
        <v>18</v>
      </c>
      <c r="L149" s="2">
        <v>3</v>
      </c>
      <c r="M149" s="2">
        <v>27</v>
      </c>
      <c r="N149" s="9">
        <f t="shared" si="17"/>
        <v>0</v>
      </c>
      <c r="O149" s="9">
        <f t="shared" si="18"/>
        <v>0</v>
      </c>
      <c r="P149" s="9">
        <f t="shared" si="19"/>
        <v>0</v>
      </c>
      <c r="Q149" s="9">
        <f t="shared" si="20"/>
        <v>1.9285714285714286</v>
      </c>
      <c r="R149" s="9">
        <f t="shared" si="21"/>
        <v>0</v>
      </c>
    </row>
    <row r="150" spans="1:18" ht="14.25" customHeight="1">
      <c r="A150" s="20" t="s">
        <v>279</v>
      </c>
      <c r="B150" s="20" t="s">
        <v>280</v>
      </c>
      <c r="C150" s="21" t="s">
        <v>87</v>
      </c>
      <c r="D150" s="21" t="s">
        <v>180</v>
      </c>
      <c r="E150" s="3" t="s">
        <v>178</v>
      </c>
      <c r="F150" s="3" t="s">
        <v>179</v>
      </c>
      <c r="G150" s="3" t="s">
        <v>180</v>
      </c>
      <c r="H150" s="3" t="s">
        <v>181</v>
      </c>
      <c r="I150" s="3" t="s">
        <v>182</v>
      </c>
      <c r="J150" s="21"/>
      <c r="K150" s="2">
        <v>19</v>
      </c>
      <c r="L150" s="2">
        <v>3</v>
      </c>
      <c r="M150" s="2">
        <v>26</v>
      </c>
      <c r="N150" s="9">
        <f t="shared" si="17"/>
        <v>0</v>
      </c>
      <c r="O150" s="9">
        <f t="shared" si="18"/>
        <v>0</v>
      </c>
      <c r="P150" s="9">
        <f t="shared" si="19"/>
        <v>1.2380952380952381</v>
      </c>
      <c r="Q150" s="9">
        <f t="shared" si="20"/>
        <v>0</v>
      </c>
      <c r="R150" s="9">
        <f t="shared" si="21"/>
        <v>0</v>
      </c>
    </row>
    <row r="151" spans="1:18" ht="14.25" customHeight="1">
      <c r="A151" s="14" t="s">
        <v>281</v>
      </c>
      <c r="B151" s="14" t="s">
        <v>147</v>
      </c>
      <c r="C151" s="15" t="s">
        <v>87</v>
      </c>
      <c r="D151" s="16" t="s">
        <v>178</v>
      </c>
      <c r="E151" s="3" t="s">
        <v>178</v>
      </c>
      <c r="F151" s="3" t="s">
        <v>179</v>
      </c>
      <c r="G151" s="3" t="s">
        <v>180</v>
      </c>
      <c r="H151" s="3" t="s">
        <v>181</v>
      </c>
      <c r="I151" s="3" t="s">
        <v>182</v>
      </c>
      <c r="J151" s="16"/>
      <c r="K151" s="2">
        <v>20</v>
      </c>
      <c r="L151" s="2">
        <v>3</v>
      </c>
      <c r="M151" s="2">
        <v>25</v>
      </c>
      <c r="N151" s="9">
        <f t="shared" si="17"/>
        <v>1.1363636363636365</v>
      </c>
      <c r="O151" s="9">
        <f t="shared" si="18"/>
        <v>0</v>
      </c>
      <c r="P151" s="9">
        <f t="shared" si="19"/>
        <v>0</v>
      </c>
      <c r="Q151" s="9">
        <f t="shared" si="20"/>
        <v>0</v>
      </c>
      <c r="R151" s="9">
        <f t="shared" si="21"/>
        <v>0</v>
      </c>
    </row>
    <row r="152" spans="1:18" ht="14.25" customHeight="1">
      <c r="A152" s="10" t="s">
        <v>75</v>
      </c>
      <c r="B152" s="10" t="s">
        <v>282</v>
      </c>
      <c r="C152" s="11" t="s">
        <v>87</v>
      </c>
      <c r="D152" s="11" t="s">
        <v>182</v>
      </c>
      <c r="E152" s="3" t="s">
        <v>178</v>
      </c>
      <c r="F152" s="3" t="s">
        <v>179</v>
      </c>
      <c r="G152" s="3" t="s">
        <v>180</v>
      </c>
      <c r="H152" s="3" t="s">
        <v>181</v>
      </c>
      <c r="I152" s="3" t="s">
        <v>182</v>
      </c>
      <c r="J152" s="11"/>
      <c r="K152" s="2">
        <v>21</v>
      </c>
      <c r="L152" s="2">
        <v>3</v>
      </c>
      <c r="M152" s="2">
        <v>24</v>
      </c>
      <c r="N152" s="9">
        <f t="shared" si="17"/>
        <v>0</v>
      </c>
      <c r="O152" s="9">
        <f t="shared" si="18"/>
        <v>0</v>
      </c>
      <c r="P152" s="9">
        <f t="shared" si="19"/>
        <v>0</v>
      </c>
      <c r="Q152" s="9">
        <f t="shared" si="20"/>
        <v>0</v>
      </c>
      <c r="R152" s="9">
        <f t="shared" si="21"/>
        <v>1.411764705882353</v>
      </c>
    </row>
    <row r="153" spans="1:18" ht="14.25" customHeight="1">
      <c r="A153" s="12" t="s">
        <v>283</v>
      </c>
      <c r="B153" s="12" t="s">
        <v>284</v>
      </c>
      <c r="C153" s="13" t="s">
        <v>87</v>
      </c>
      <c r="D153" s="13" t="s">
        <v>179</v>
      </c>
      <c r="E153" s="3" t="s">
        <v>178</v>
      </c>
      <c r="F153" s="3" t="s">
        <v>179</v>
      </c>
      <c r="G153" s="3" t="s">
        <v>180</v>
      </c>
      <c r="H153" s="3" t="s">
        <v>181</v>
      </c>
      <c r="I153" s="3" t="s">
        <v>182</v>
      </c>
      <c r="J153" s="13"/>
      <c r="K153" s="2">
        <v>22</v>
      </c>
      <c r="L153" s="2">
        <v>3</v>
      </c>
      <c r="M153" s="2">
        <v>23</v>
      </c>
      <c r="N153" s="9">
        <f t="shared" si="17"/>
        <v>0</v>
      </c>
      <c r="O153" s="9">
        <f t="shared" si="18"/>
        <v>1.0952380952380953</v>
      </c>
      <c r="P153" s="9">
        <f t="shared" si="19"/>
        <v>0</v>
      </c>
      <c r="Q153" s="9">
        <f t="shared" si="20"/>
        <v>0</v>
      </c>
      <c r="R153" s="9">
        <f t="shared" si="21"/>
        <v>0</v>
      </c>
    </row>
    <row r="154" spans="1:18" ht="14.25" customHeight="1">
      <c r="A154" s="12" t="s">
        <v>285</v>
      </c>
      <c r="B154" s="12" t="s">
        <v>286</v>
      </c>
      <c r="C154" s="13" t="s">
        <v>87</v>
      </c>
      <c r="D154" s="13" t="s">
        <v>179</v>
      </c>
      <c r="E154" s="3" t="s">
        <v>178</v>
      </c>
      <c r="F154" s="3" t="s">
        <v>179</v>
      </c>
      <c r="G154" s="3" t="s">
        <v>180</v>
      </c>
      <c r="H154" s="3" t="s">
        <v>181</v>
      </c>
      <c r="I154" s="3" t="s">
        <v>182</v>
      </c>
      <c r="J154" s="13"/>
      <c r="K154" s="2">
        <v>23</v>
      </c>
      <c r="L154" s="2">
        <v>3</v>
      </c>
      <c r="M154" s="2">
        <v>22</v>
      </c>
      <c r="N154" s="9">
        <f t="shared" si="17"/>
        <v>0</v>
      </c>
      <c r="O154" s="9">
        <f t="shared" si="18"/>
        <v>1.0476190476190477</v>
      </c>
      <c r="P154" s="9">
        <f t="shared" si="19"/>
        <v>0</v>
      </c>
      <c r="Q154" s="9">
        <f t="shared" si="20"/>
        <v>0</v>
      </c>
      <c r="R154" s="9">
        <f t="shared" si="21"/>
        <v>0</v>
      </c>
    </row>
    <row r="155" spans="1:18" ht="14.25" customHeight="1">
      <c r="A155" s="12" t="s">
        <v>287</v>
      </c>
      <c r="B155" s="12" t="s">
        <v>288</v>
      </c>
      <c r="C155" s="13" t="s">
        <v>87</v>
      </c>
      <c r="D155" s="13" t="s">
        <v>179</v>
      </c>
      <c r="E155" s="3" t="s">
        <v>178</v>
      </c>
      <c r="F155" s="3" t="s">
        <v>179</v>
      </c>
      <c r="G155" s="3" t="s">
        <v>180</v>
      </c>
      <c r="H155" s="3" t="s">
        <v>181</v>
      </c>
      <c r="I155" s="3" t="s">
        <v>182</v>
      </c>
      <c r="J155" s="13"/>
      <c r="K155" s="2">
        <v>24</v>
      </c>
      <c r="L155" s="2">
        <v>3</v>
      </c>
      <c r="M155" s="2">
        <v>21</v>
      </c>
      <c r="N155" s="9">
        <f t="shared" ref="N155:N186" si="22">IF(D155=E155,M155/22,0)</f>
        <v>0</v>
      </c>
      <c r="O155" s="9">
        <f t="shared" ref="O155:O185" si="23">IF(D155=F155,M155/21,0)</f>
        <v>1</v>
      </c>
      <c r="P155" s="9">
        <f t="shared" ref="P155:P185" si="24">IF(D155=G155,M155/21,0)</f>
        <v>0</v>
      </c>
      <c r="Q155" s="9">
        <f t="shared" ref="Q155:Q185" si="25">IF(D155=H155,M155/14,0)</f>
        <v>0</v>
      </c>
      <c r="R155" s="9">
        <f t="shared" ref="R155:R185" si="26">IF(D155=I155,M155/17,0)</f>
        <v>0</v>
      </c>
    </row>
    <row r="156" spans="1:18" ht="14.25" customHeight="1">
      <c r="A156" s="20" t="s">
        <v>286</v>
      </c>
      <c r="B156" s="20" t="s">
        <v>267</v>
      </c>
      <c r="C156" s="21" t="s">
        <v>87</v>
      </c>
      <c r="D156" s="21" t="s">
        <v>180</v>
      </c>
      <c r="E156" s="3" t="s">
        <v>178</v>
      </c>
      <c r="F156" s="3" t="s">
        <v>179</v>
      </c>
      <c r="G156" s="3" t="s">
        <v>180</v>
      </c>
      <c r="H156" s="3" t="s">
        <v>181</v>
      </c>
      <c r="I156" s="3" t="s">
        <v>182</v>
      </c>
      <c r="J156" s="21"/>
      <c r="K156" s="2">
        <v>25</v>
      </c>
      <c r="L156" s="2">
        <v>3</v>
      </c>
      <c r="M156" s="2">
        <v>20</v>
      </c>
      <c r="N156" s="9">
        <f t="shared" si="22"/>
        <v>0</v>
      </c>
      <c r="O156" s="9">
        <f t="shared" si="23"/>
        <v>0</v>
      </c>
      <c r="P156" s="9">
        <f t="shared" si="24"/>
        <v>0.95238095238095233</v>
      </c>
      <c r="Q156" s="9">
        <f t="shared" si="25"/>
        <v>0</v>
      </c>
      <c r="R156" s="9">
        <f t="shared" si="26"/>
        <v>0</v>
      </c>
    </row>
    <row r="157" spans="1:18" ht="14.25" customHeight="1">
      <c r="A157" s="12" t="s">
        <v>289</v>
      </c>
      <c r="B157" s="12" t="s">
        <v>290</v>
      </c>
      <c r="C157" s="13" t="s">
        <v>87</v>
      </c>
      <c r="D157" s="13" t="s">
        <v>179</v>
      </c>
      <c r="E157" s="3" t="s">
        <v>178</v>
      </c>
      <c r="F157" s="3" t="s">
        <v>179</v>
      </c>
      <c r="G157" s="3" t="s">
        <v>180</v>
      </c>
      <c r="H157" s="3" t="s">
        <v>181</v>
      </c>
      <c r="I157" s="3" t="s">
        <v>182</v>
      </c>
      <c r="J157" s="13"/>
      <c r="K157" s="2">
        <v>26</v>
      </c>
      <c r="L157" s="2">
        <v>3</v>
      </c>
      <c r="M157" s="2">
        <v>19</v>
      </c>
      <c r="N157" s="9">
        <f t="shared" si="22"/>
        <v>0</v>
      </c>
      <c r="O157" s="9">
        <f t="shared" si="23"/>
        <v>0.90476190476190477</v>
      </c>
      <c r="P157" s="9">
        <f t="shared" si="24"/>
        <v>0</v>
      </c>
      <c r="Q157" s="9">
        <f t="shared" si="25"/>
        <v>0</v>
      </c>
      <c r="R157" s="9">
        <f t="shared" si="26"/>
        <v>0</v>
      </c>
    </row>
    <row r="158" spans="1:18" ht="14.25" customHeight="1">
      <c r="A158" s="14" t="s">
        <v>291</v>
      </c>
      <c r="B158" s="14" t="s">
        <v>292</v>
      </c>
      <c r="C158" s="15" t="s">
        <v>87</v>
      </c>
      <c r="D158" s="16" t="s">
        <v>178</v>
      </c>
      <c r="E158" s="3" t="s">
        <v>178</v>
      </c>
      <c r="F158" s="3" t="s">
        <v>179</v>
      </c>
      <c r="G158" s="3" t="s">
        <v>180</v>
      </c>
      <c r="H158" s="3" t="s">
        <v>181</v>
      </c>
      <c r="I158" s="3" t="s">
        <v>182</v>
      </c>
      <c r="J158" s="16"/>
      <c r="K158" s="2">
        <v>27</v>
      </c>
      <c r="L158" s="2">
        <v>3</v>
      </c>
      <c r="M158" s="2">
        <v>18</v>
      </c>
      <c r="N158" s="9">
        <f t="shared" si="22"/>
        <v>0.81818181818181823</v>
      </c>
      <c r="O158" s="9">
        <f t="shared" si="23"/>
        <v>0</v>
      </c>
      <c r="P158" s="9">
        <f t="shared" si="24"/>
        <v>0</v>
      </c>
      <c r="Q158" s="9">
        <f t="shared" si="25"/>
        <v>0</v>
      </c>
      <c r="R158" s="9">
        <f t="shared" si="26"/>
        <v>0</v>
      </c>
    </row>
    <row r="159" spans="1:18" ht="14.25" customHeight="1">
      <c r="A159" s="14" t="s">
        <v>293</v>
      </c>
      <c r="B159" s="14" t="s">
        <v>294</v>
      </c>
      <c r="C159" s="15" t="s">
        <v>87</v>
      </c>
      <c r="D159" s="16" t="s">
        <v>178</v>
      </c>
      <c r="E159" s="3" t="s">
        <v>178</v>
      </c>
      <c r="F159" s="3" t="s">
        <v>179</v>
      </c>
      <c r="G159" s="3" t="s">
        <v>180</v>
      </c>
      <c r="H159" s="3" t="s">
        <v>181</v>
      </c>
      <c r="I159" s="3" t="s">
        <v>182</v>
      </c>
      <c r="J159" s="16"/>
      <c r="K159" s="2">
        <v>28</v>
      </c>
      <c r="L159" s="2">
        <v>3</v>
      </c>
      <c r="M159" s="2">
        <v>17</v>
      </c>
      <c r="N159" s="9">
        <f t="shared" si="22"/>
        <v>0.77272727272727271</v>
      </c>
      <c r="O159" s="9">
        <f t="shared" si="23"/>
        <v>0</v>
      </c>
      <c r="P159" s="9">
        <f t="shared" si="24"/>
        <v>0</v>
      </c>
      <c r="Q159" s="9">
        <f t="shared" si="25"/>
        <v>0</v>
      </c>
      <c r="R159" s="9">
        <f t="shared" si="26"/>
        <v>0</v>
      </c>
    </row>
    <row r="160" spans="1:18" ht="14.25" customHeight="1">
      <c r="A160" s="14" t="s">
        <v>295</v>
      </c>
      <c r="B160" s="14" t="s">
        <v>296</v>
      </c>
      <c r="C160" s="15" t="s">
        <v>87</v>
      </c>
      <c r="D160" s="16" t="s">
        <v>178</v>
      </c>
      <c r="E160" s="3" t="s">
        <v>178</v>
      </c>
      <c r="F160" s="3" t="s">
        <v>179</v>
      </c>
      <c r="G160" s="3" t="s">
        <v>180</v>
      </c>
      <c r="H160" s="3" t="s">
        <v>181</v>
      </c>
      <c r="I160" s="3" t="s">
        <v>182</v>
      </c>
      <c r="J160" s="16"/>
      <c r="K160" s="2">
        <v>29</v>
      </c>
      <c r="L160" s="2">
        <v>3</v>
      </c>
      <c r="M160" s="2">
        <v>16</v>
      </c>
      <c r="N160" s="9">
        <f t="shared" si="22"/>
        <v>0.72727272727272729</v>
      </c>
      <c r="O160" s="9">
        <f t="shared" si="23"/>
        <v>0</v>
      </c>
      <c r="P160" s="9">
        <f t="shared" si="24"/>
        <v>0</v>
      </c>
      <c r="Q160" s="9">
        <f t="shared" si="25"/>
        <v>0</v>
      </c>
      <c r="R160" s="9">
        <f t="shared" si="26"/>
        <v>0</v>
      </c>
    </row>
    <row r="161" spans="1:18" ht="14.25" customHeight="1">
      <c r="A161" s="14" t="s">
        <v>297</v>
      </c>
      <c r="B161" s="14" t="s">
        <v>298</v>
      </c>
      <c r="C161" s="15" t="s">
        <v>87</v>
      </c>
      <c r="D161" s="16" t="s">
        <v>178</v>
      </c>
      <c r="E161" s="3" t="s">
        <v>178</v>
      </c>
      <c r="F161" s="3" t="s">
        <v>179</v>
      </c>
      <c r="G161" s="3" t="s">
        <v>180</v>
      </c>
      <c r="H161" s="3" t="s">
        <v>181</v>
      </c>
      <c r="I161" s="3" t="s">
        <v>182</v>
      </c>
      <c r="J161" s="16"/>
      <c r="K161" s="2">
        <v>30</v>
      </c>
      <c r="L161" s="2">
        <v>3</v>
      </c>
      <c r="M161" s="2">
        <v>15</v>
      </c>
      <c r="N161" s="9">
        <f t="shared" si="22"/>
        <v>0.68181818181818177</v>
      </c>
      <c r="O161" s="9">
        <f t="shared" si="23"/>
        <v>0</v>
      </c>
      <c r="P161" s="9">
        <f t="shared" si="24"/>
        <v>0</v>
      </c>
      <c r="Q161" s="9">
        <f t="shared" si="25"/>
        <v>0</v>
      </c>
      <c r="R161" s="9">
        <f t="shared" si="26"/>
        <v>0</v>
      </c>
    </row>
    <row r="162" spans="1:18" ht="14.25" customHeight="1">
      <c r="A162" s="10" t="s">
        <v>299</v>
      </c>
      <c r="B162" s="10" t="s">
        <v>300</v>
      </c>
      <c r="C162" s="11" t="s">
        <v>87</v>
      </c>
      <c r="D162" s="11" t="s">
        <v>182</v>
      </c>
      <c r="E162" s="3" t="s">
        <v>178</v>
      </c>
      <c r="F162" s="3" t="s">
        <v>179</v>
      </c>
      <c r="G162" s="3" t="s">
        <v>180</v>
      </c>
      <c r="H162" s="3" t="s">
        <v>181</v>
      </c>
      <c r="I162" s="3" t="s">
        <v>182</v>
      </c>
      <c r="J162" s="11"/>
      <c r="K162" s="2">
        <v>31</v>
      </c>
      <c r="L162" s="2">
        <v>3</v>
      </c>
      <c r="M162" s="2">
        <v>14</v>
      </c>
      <c r="N162" s="9">
        <f t="shared" si="22"/>
        <v>0</v>
      </c>
      <c r="O162" s="9">
        <f t="shared" si="23"/>
        <v>0</v>
      </c>
      <c r="P162" s="9">
        <f t="shared" si="24"/>
        <v>0</v>
      </c>
      <c r="Q162" s="9">
        <f t="shared" si="25"/>
        <v>0</v>
      </c>
      <c r="R162" s="9">
        <f t="shared" si="26"/>
        <v>0.82352941176470584</v>
      </c>
    </row>
    <row r="163" spans="1:18" ht="14.25" customHeight="1">
      <c r="A163" s="22" t="s">
        <v>223</v>
      </c>
      <c r="B163" s="22" t="s">
        <v>301</v>
      </c>
      <c r="C163" s="23" t="s">
        <v>87</v>
      </c>
      <c r="D163" s="23" t="s">
        <v>181</v>
      </c>
      <c r="E163" s="3" t="s">
        <v>178</v>
      </c>
      <c r="F163" s="3" t="s">
        <v>179</v>
      </c>
      <c r="G163" s="3" t="s">
        <v>180</v>
      </c>
      <c r="H163" s="3" t="s">
        <v>181</v>
      </c>
      <c r="I163" s="3" t="s">
        <v>182</v>
      </c>
      <c r="J163" s="23"/>
      <c r="K163" s="2">
        <v>32</v>
      </c>
      <c r="L163" s="2">
        <v>3</v>
      </c>
      <c r="M163" s="2">
        <v>13</v>
      </c>
      <c r="N163" s="9">
        <f t="shared" si="22"/>
        <v>0</v>
      </c>
      <c r="O163" s="9">
        <f t="shared" si="23"/>
        <v>0</v>
      </c>
      <c r="P163" s="9">
        <f t="shared" si="24"/>
        <v>0</v>
      </c>
      <c r="Q163" s="9">
        <f t="shared" si="25"/>
        <v>0.9285714285714286</v>
      </c>
      <c r="R163" s="9">
        <f t="shared" si="26"/>
        <v>0</v>
      </c>
    </row>
    <row r="164" spans="1:18" ht="14.25" customHeight="1">
      <c r="A164" s="20" t="s">
        <v>302</v>
      </c>
      <c r="B164" s="20" t="s">
        <v>303</v>
      </c>
      <c r="C164" s="21" t="s">
        <v>87</v>
      </c>
      <c r="D164" s="21" t="s">
        <v>180</v>
      </c>
      <c r="E164" s="3" t="s">
        <v>178</v>
      </c>
      <c r="F164" s="3" t="s">
        <v>179</v>
      </c>
      <c r="G164" s="3" t="s">
        <v>180</v>
      </c>
      <c r="H164" s="3" t="s">
        <v>181</v>
      </c>
      <c r="I164" s="3" t="s">
        <v>182</v>
      </c>
      <c r="J164" s="21"/>
      <c r="K164" s="2">
        <v>33</v>
      </c>
      <c r="L164" s="2">
        <v>3</v>
      </c>
      <c r="M164" s="2">
        <v>12</v>
      </c>
      <c r="N164" s="9">
        <f t="shared" si="22"/>
        <v>0</v>
      </c>
      <c r="O164" s="9">
        <f t="shared" si="23"/>
        <v>0</v>
      </c>
      <c r="P164" s="9">
        <f t="shared" si="24"/>
        <v>0.5714285714285714</v>
      </c>
      <c r="Q164" s="9">
        <f t="shared" si="25"/>
        <v>0</v>
      </c>
      <c r="R164" s="9">
        <f t="shared" si="26"/>
        <v>0</v>
      </c>
    </row>
    <row r="165" spans="1:18" ht="14.25" customHeight="1">
      <c r="A165" s="14" t="s">
        <v>304</v>
      </c>
      <c r="B165" s="14" t="s">
        <v>107</v>
      </c>
      <c r="C165" s="15" t="s">
        <v>87</v>
      </c>
      <c r="D165" s="16" t="s">
        <v>178</v>
      </c>
      <c r="E165" s="3" t="s">
        <v>178</v>
      </c>
      <c r="F165" s="3" t="s">
        <v>179</v>
      </c>
      <c r="G165" s="3" t="s">
        <v>180</v>
      </c>
      <c r="H165" s="3" t="s">
        <v>181</v>
      </c>
      <c r="I165" s="3" t="s">
        <v>182</v>
      </c>
      <c r="J165" s="16"/>
      <c r="K165" s="2">
        <v>34</v>
      </c>
      <c r="L165" s="2">
        <v>3</v>
      </c>
      <c r="M165" s="2">
        <v>11</v>
      </c>
      <c r="N165" s="9">
        <f t="shared" si="22"/>
        <v>0.5</v>
      </c>
      <c r="O165" s="9">
        <f t="shared" si="23"/>
        <v>0</v>
      </c>
      <c r="P165" s="9">
        <f t="shared" si="24"/>
        <v>0</v>
      </c>
      <c r="Q165" s="9">
        <f t="shared" si="25"/>
        <v>0</v>
      </c>
      <c r="R165" s="9">
        <f t="shared" si="26"/>
        <v>0</v>
      </c>
    </row>
    <row r="166" spans="1:18" ht="14.25" customHeight="1">
      <c r="A166" s="14" t="s">
        <v>305</v>
      </c>
      <c r="B166" s="14" t="s">
        <v>306</v>
      </c>
      <c r="C166" s="15" t="s">
        <v>87</v>
      </c>
      <c r="D166" s="16" t="s">
        <v>178</v>
      </c>
      <c r="E166" s="3" t="s">
        <v>178</v>
      </c>
      <c r="F166" s="3" t="s">
        <v>179</v>
      </c>
      <c r="G166" s="3" t="s">
        <v>180</v>
      </c>
      <c r="H166" s="3" t="s">
        <v>181</v>
      </c>
      <c r="I166" s="3" t="s">
        <v>182</v>
      </c>
      <c r="J166" s="16"/>
      <c r="K166" s="2">
        <v>35</v>
      </c>
      <c r="L166" s="2">
        <v>3</v>
      </c>
      <c r="M166" s="2">
        <v>10</v>
      </c>
      <c r="N166" s="9">
        <f t="shared" si="22"/>
        <v>0.45454545454545453</v>
      </c>
      <c r="O166" s="9">
        <f t="shared" si="23"/>
        <v>0</v>
      </c>
      <c r="P166" s="9">
        <f t="shared" si="24"/>
        <v>0</v>
      </c>
      <c r="Q166" s="9">
        <f t="shared" si="25"/>
        <v>0</v>
      </c>
      <c r="R166" s="9">
        <f t="shared" si="26"/>
        <v>0</v>
      </c>
    </row>
    <row r="167" spans="1:18" ht="14.25" customHeight="1">
      <c r="A167" s="20" t="s">
        <v>307</v>
      </c>
      <c r="B167" s="20" t="s">
        <v>91</v>
      </c>
      <c r="C167" s="21" t="s">
        <v>87</v>
      </c>
      <c r="D167" s="21" t="s">
        <v>180</v>
      </c>
      <c r="E167" s="3" t="s">
        <v>178</v>
      </c>
      <c r="F167" s="3" t="s">
        <v>179</v>
      </c>
      <c r="G167" s="3" t="s">
        <v>180</v>
      </c>
      <c r="H167" s="3" t="s">
        <v>181</v>
      </c>
      <c r="I167" s="3" t="s">
        <v>182</v>
      </c>
      <c r="J167" s="21"/>
      <c r="K167" s="2">
        <v>36</v>
      </c>
      <c r="L167" s="2">
        <v>3</v>
      </c>
      <c r="M167" s="2">
        <v>9</v>
      </c>
      <c r="N167" s="9">
        <f t="shared" si="22"/>
        <v>0</v>
      </c>
      <c r="O167" s="9">
        <f t="shared" si="23"/>
        <v>0</v>
      </c>
      <c r="P167" s="9">
        <f t="shared" si="24"/>
        <v>0.42857142857142855</v>
      </c>
      <c r="Q167" s="9">
        <f t="shared" si="25"/>
        <v>0</v>
      </c>
      <c r="R167" s="9">
        <f t="shared" si="26"/>
        <v>0</v>
      </c>
    </row>
    <row r="168" spans="1:18" ht="14.25" customHeight="1">
      <c r="A168" s="12" t="s">
        <v>308</v>
      </c>
      <c r="B168" s="12" t="s">
        <v>309</v>
      </c>
      <c r="C168" s="13" t="s">
        <v>87</v>
      </c>
      <c r="D168" s="13" t="s">
        <v>179</v>
      </c>
      <c r="E168" s="3" t="s">
        <v>178</v>
      </c>
      <c r="F168" s="3" t="s">
        <v>179</v>
      </c>
      <c r="G168" s="3" t="s">
        <v>180</v>
      </c>
      <c r="H168" s="3" t="s">
        <v>181</v>
      </c>
      <c r="I168" s="3" t="s">
        <v>182</v>
      </c>
      <c r="J168" s="13"/>
      <c r="K168" s="2">
        <v>37</v>
      </c>
      <c r="L168" s="2">
        <v>3</v>
      </c>
      <c r="M168" s="2">
        <v>8</v>
      </c>
      <c r="N168" s="9">
        <f t="shared" si="22"/>
        <v>0</v>
      </c>
      <c r="O168" s="9">
        <f t="shared" si="23"/>
        <v>0.38095238095238093</v>
      </c>
      <c r="P168" s="9">
        <f t="shared" si="24"/>
        <v>0</v>
      </c>
      <c r="Q168" s="9">
        <f t="shared" si="25"/>
        <v>0</v>
      </c>
      <c r="R168" s="9">
        <f t="shared" si="26"/>
        <v>0</v>
      </c>
    </row>
    <row r="169" spans="1:18" ht="14.25" customHeight="1">
      <c r="A169" s="22" t="s">
        <v>310</v>
      </c>
      <c r="B169" s="22" t="s">
        <v>159</v>
      </c>
      <c r="C169" s="23" t="s">
        <v>87</v>
      </c>
      <c r="D169" s="23" t="s">
        <v>181</v>
      </c>
      <c r="E169" s="3" t="s">
        <v>178</v>
      </c>
      <c r="F169" s="3" t="s">
        <v>179</v>
      </c>
      <c r="G169" s="3" t="s">
        <v>180</v>
      </c>
      <c r="H169" s="3" t="s">
        <v>181</v>
      </c>
      <c r="I169" s="3" t="s">
        <v>182</v>
      </c>
      <c r="J169" s="23"/>
      <c r="K169" s="2">
        <v>38</v>
      </c>
      <c r="L169" s="2">
        <v>2</v>
      </c>
      <c r="M169" s="2">
        <v>7</v>
      </c>
      <c r="N169" s="9">
        <f t="shared" si="22"/>
        <v>0</v>
      </c>
      <c r="O169" s="9">
        <f t="shared" si="23"/>
        <v>0</v>
      </c>
      <c r="P169" s="9">
        <f t="shared" si="24"/>
        <v>0</v>
      </c>
      <c r="Q169" s="9">
        <f t="shared" si="25"/>
        <v>0.5</v>
      </c>
      <c r="R169" s="9">
        <f t="shared" si="26"/>
        <v>0</v>
      </c>
    </row>
    <row r="170" spans="1:18" ht="14.25" customHeight="1">
      <c r="A170" s="22" t="s">
        <v>311</v>
      </c>
      <c r="B170" s="22" t="s">
        <v>282</v>
      </c>
      <c r="C170" s="23" t="s">
        <v>87</v>
      </c>
      <c r="D170" s="23" t="s">
        <v>181</v>
      </c>
      <c r="E170" s="3" t="s">
        <v>178</v>
      </c>
      <c r="F170" s="3" t="s">
        <v>179</v>
      </c>
      <c r="G170" s="3" t="s">
        <v>180</v>
      </c>
      <c r="H170" s="3" t="s">
        <v>181</v>
      </c>
      <c r="I170" s="3" t="s">
        <v>182</v>
      </c>
      <c r="J170" s="23"/>
      <c r="K170" s="2">
        <v>39</v>
      </c>
      <c r="L170" s="2">
        <v>2</v>
      </c>
      <c r="M170" s="2">
        <v>6</v>
      </c>
      <c r="N170" s="9">
        <f t="shared" si="22"/>
        <v>0</v>
      </c>
      <c r="O170" s="9">
        <f t="shared" si="23"/>
        <v>0</v>
      </c>
      <c r="P170" s="9">
        <f t="shared" si="24"/>
        <v>0</v>
      </c>
      <c r="Q170" s="9">
        <f t="shared" si="25"/>
        <v>0.42857142857142855</v>
      </c>
      <c r="R170" s="9">
        <f t="shared" si="26"/>
        <v>0</v>
      </c>
    </row>
    <row r="171" spans="1:18" ht="14.25" customHeight="1">
      <c r="A171" s="14" t="s">
        <v>312</v>
      </c>
      <c r="B171" s="14" t="s">
        <v>166</v>
      </c>
      <c r="C171" s="15" t="s">
        <v>87</v>
      </c>
      <c r="D171" s="16" t="s">
        <v>178</v>
      </c>
      <c r="E171" s="3" t="s">
        <v>178</v>
      </c>
      <c r="F171" s="3" t="s">
        <v>179</v>
      </c>
      <c r="G171" s="3" t="s">
        <v>180</v>
      </c>
      <c r="H171" s="3" t="s">
        <v>181</v>
      </c>
      <c r="I171" s="3" t="s">
        <v>182</v>
      </c>
      <c r="J171" s="16"/>
      <c r="K171" s="2">
        <v>40</v>
      </c>
      <c r="L171" s="2">
        <v>2</v>
      </c>
      <c r="M171" s="2">
        <v>5</v>
      </c>
      <c r="N171" s="9">
        <f t="shared" si="22"/>
        <v>0.22727272727272727</v>
      </c>
      <c r="O171" s="9">
        <f t="shared" si="23"/>
        <v>0</v>
      </c>
      <c r="P171" s="9">
        <f t="shared" si="24"/>
        <v>0</v>
      </c>
      <c r="Q171" s="9">
        <f t="shared" si="25"/>
        <v>0</v>
      </c>
      <c r="R171" s="9">
        <f t="shared" si="26"/>
        <v>0</v>
      </c>
    </row>
    <row r="172" spans="1:18" ht="14.25" customHeight="1">
      <c r="A172" s="10" t="s">
        <v>313</v>
      </c>
      <c r="B172" s="10" t="s">
        <v>314</v>
      </c>
      <c r="C172" s="11" t="s">
        <v>87</v>
      </c>
      <c r="D172" s="11" t="s">
        <v>182</v>
      </c>
      <c r="E172" s="3" t="s">
        <v>178</v>
      </c>
      <c r="F172" s="3" t="s">
        <v>179</v>
      </c>
      <c r="G172" s="3" t="s">
        <v>180</v>
      </c>
      <c r="H172" s="3" t="s">
        <v>181</v>
      </c>
      <c r="I172" s="3" t="s">
        <v>182</v>
      </c>
      <c r="J172" s="11"/>
      <c r="K172" s="2">
        <v>41</v>
      </c>
      <c r="L172" s="2">
        <v>1</v>
      </c>
      <c r="M172" s="2">
        <v>4</v>
      </c>
      <c r="N172" s="9">
        <f t="shared" si="22"/>
        <v>0</v>
      </c>
      <c r="O172" s="9">
        <f t="shared" si="23"/>
        <v>0</v>
      </c>
      <c r="P172" s="9">
        <f t="shared" si="24"/>
        <v>0</v>
      </c>
      <c r="Q172" s="9">
        <f t="shared" si="25"/>
        <v>0</v>
      </c>
      <c r="R172" s="9">
        <f t="shared" si="26"/>
        <v>0.23529411764705882</v>
      </c>
    </row>
    <row r="173" spans="1:18" ht="14.25" customHeight="1">
      <c r="A173" s="10" t="s">
        <v>80</v>
      </c>
      <c r="B173" s="10" t="s">
        <v>315</v>
      </c>
      <c r="C173" s="11" t="s">
        <v>87</v>
      </c>
      <c r="D173" s="11" t="s">
        <v>182</v>
      </c>
      <c r="E173" s="3" t="s">
        <v>178</v>
      </c>
      <c r="F173" s="3" t="s">
        <v>179</v>
      </c>
      <c r="G173" s="3" t="s">
        <v>180</v>
      </c>
      <c r="H173" s="3" t="s">
        <v>181</v>
      </c>
      <c r="I173" s="3" t="s">
        <v>182</v>
      </c>
      <c r="J173" s="11"/>
      <c r="K173" s="2">
        <v>42</v>
      </c>
      <c r="L173" s="2">
        <v>1</v>
      </c>
      <c r="M173" s="2">
        <v>3</v>
      </c>
      <c r="N173" s="9">
        <f t="shared" si="22"/>
        <v>0</v>
      </c>
      <c r="O173" s="9">
        <f t="shared" si="23"/>
        <v>0</v>
      </c>
      <c r="P173" s="9">
        <f t="shared" si="24"/>
        <v>0</v>
      </c>
      <c r="Q173" s="9">
        <f t="shared" si="25"/>
        <v>0</v>
      </c>
      <c r="R173" s="9">
        <f t="shared" si="26"/>
        <v>0.17647058823529413</v>
      </c>
    </row>
    <row r="174" spans="1:18" ht="14.25" customHeight="1">
      <c r="A174" s="10" t="s">
        <v>17</v>
      </c>
      <c r="B174" s="10" t="s">
        <v>316</v>
      </c>
      <c r="C174" s="11" t="s">
        <v>87</v>
      </c>
      <c r="D174" s="11" t="s">
        <v>182</v>
      </c>
      <c r="E174" s="3" t="s">
        <v>178</v>
      </c>
      <c r="F174" s="3" t="s">
        <v>179</v>
      </c>
      <c r="G174" s="3" t="s">
        <v>180</v>
      </c>
      <c r="H174" s="3" t="s">
        <v>181</v>
      </c>
      <c r="I174" s="3" t="s">
        <v>182</v>
      </c>
      <c r="J174" s="11"/>
      <c r="K174" s="2">
        <v>43</v>
      </c>
      <c r="L174" s="2">
        <v>1</v>
      </c>
      <c r="M174" s="2">
        <v>2</v>
      </c>
      <c r="N174" s="9">
        <f t="shared" si="22"/>
        <v>0</v>
      </c>
      <c r="O174" s="9">
        <f t="shared" si="23"/>
        <v>0</v>
      </c>
      <c r="P174" s="9">
        <f t="shared" si="24"/>
        <v>0</v>
      </c>
      <c r="Q174" s="9">
        <f t="shared" si="25"/>
        <v>0</v>
      </c>
      <c r="R174" s="9">
        <f t="shared" si="26"/>
        <v>0.11764705882352941</v>
      </c>
    </row>
    <row r="175" spans="1:18" ht="14.25" customHeight="1">
      <c r="A175" s="20" t="s">
        <v>317</v>
      </c>
      <c r="B175" s="20" t="s">
        <v>318</v>
      </c>
      <c r="C175" s="21" t="s">
        <v>87</v>
      </c>
      <c r="D175" s="21" t="s">
        <v>180</v>
      </c>
      <c r="E175" s="3" t="s">
        <v>178</v>
      </c>
      <c r="F175" s="3" t="s">
        <v>179</v>
      </c>
      <c r="G175" s="3" t="s">
        <v>180</v>
      </c>
      <c r="H175" s="3" t="s">
        <v>181</v>
      </c>
      <c r="I175" s="3" t="s">
        <v>182</v>
      </c>
      <c r="J175" s="21"/>
      <c r="K175" s="2">
        <v>44</v>
      </c>
      <c r="L175" s="2">
        <v>1</v>
      </c>
      <c r="M175" s="2">
        <v>1</v>
      </c>
      <c r="N175" s="9">
        <f t="shared" si="22"/>
        <v>0</v>
      </c>
      <c r="O175" s="9">
        <f t="shared" si="23"/>
        <v>0</v>
      </c>
      <c r="P175" s="9">
        <f t="shared" si="24"/>
        <v>4.7619047619047616E-2</v>
      </c>
      <c r="Q175" s="9">
        <f t="shared" si="25"/>
        <v>0</v>
      </c>
      <c r="R175" s="9">
        <f t="shared" si="26"/>
        <v>0</v>
      </c>
    </row>
    <row r="176" spans="1:18" ht="14.25" customHeight="1">
      <c r="A176" s="22" t="s">
        <v>319</v>
      </c>
      <c r="B176" s="22" t="s">
        <v>320</v>
      </c>
      <c r="C176" s="23" t="s">
        <v>87</v>
      </c>
      <c r="D176" s="23" t="s">
        <v>181</v>
      </c>
      <c r="E176" s="3" t="s">
        <v>178</v>
      </c>
      <c r="F176" s="3" t="s">
        <v>179</v>
      </c>
      <c r="G176" s="3" t="s">
        <v>180</v>
      </c>
      <c r="H176" s="3" t="s">
        <v>181</v>
      </c>
      <c r="I176" s="3" t="s">
        <v>182</v>
      </c>
      <c r="J176" s="23"/>
      <c r="K176" s="2" t="s">
        <v>72</v>
      </c>
      <c r="M176" s="2">
        <v>0</v>
      </c>
      <c r="N176" s="9">
        <f t="shared" si="22"/>
        <v>0</v>
      </c>
      <c r="O176" s="9">
        <f t="shared" si="23"/>
        <v>0</v>
      </c>
      <c r="P176" s="9">
        <f t="shared" si="24"/>
        <v>0</v>
      </c>
      <c r="Q176" s="9">
        <f t="shared" si="25"/>
        <v>0</v>
      </c>
      <c r="R176" s="9">
        <f t="shared" si="26"/>
        <v>0</v>
      </c>
    </row>
    <row r="177" spans="1:18" ht="14.25" customHeight="1">
      <c r="A177" s="10" t="s">
        <v>321</v>
      </c>
      <c r="B177" s="10" t="s">
        <v>322</v>
      </c>
      <c r="C177" s="11" t="s">
        <v>87</v>
      </c>
      <c r="D177" s="11" t="s">
        <v>182</v>
      </c>
      <c r="E177" s="3" t="s">
        <v>178</v>
      </c>
      <c r="F177" s="3" t="s">
        <v>179</v>
      </c>
      <c r="G177" s="3" t="s">
        <v>180</v>
      </c>
      <c r="H177" s="3" t="s">
        <v>181</v>
      </c>
      <c r="I177" s="3" t="s">
        <v>182</v>
      </c>
      <c r="J177" s="11"/>
      <c r="K177" s="2" t="s">
        <v>72</v>
      </c>
      <c r="M177" s="2">
        <v>0</v>
      </c>
      <c r="N177" s="9">
        <f t="shared" si="22"/>
        <v>0</v>
      </c>
      <c r="O177" s="9">
        <f t="shared" si="23"/>
        <v>0</v>
      </c>
      <c r="P177" s="9">
        <f t="shared" si="24"/>
        <v>0</v>
      </c>
      <c r="Q177" s="9">
        <f t="shared" si="25"/>
        <v>0</v>
      </c>
      <c r="R177" s="9">
        <f t="shared" si="26"/>
        <v>0</v>
      </c>
    </row>
    <row r="178" spans="1:18" ht="14.25" customHeight="1">
      <c r="A178" s="14" t="s">
        <v>323</v>
      </c>
      <c r="B178" s="14" t="s">
        <v>324</v>
      </c>
      <c r="C178" s="15" t="s">
        <v>87</v>
      </c>
      <c r="D178" s="16" t="s">
        <v>178</v>
      </c>
      <c r="E178" s="3" t="s">
        <v>178</v>
      </c>
      <c r="F178" s="3" t="s">
        <v>179</v>
      </c>
      <c r="G178" s="3" t="s">
        <v>180</v>
      </c>
      <c r="H178" s="3" t="s">
        <v>181</v>
      </c>
      <c r="I178" s="3" t="s">
        <v>182</v>
      </c>
      <c r="J178" s="16"/>
      <c r="K178" s="2" t="s">
        <v>72</v>
      </c>
      <c r="M178" s="2">
        <v>0</v>
      </c>
      <c r="N178" s="9">
        <f t="shared" si="22"/>
        <v>0</v>
      </c>
      <c r="O178" s="9">
        <f t="shared" si="23"/>
        <v>0</v>
      </c>
      <c r="P178" s="9">
        <f t="shared" si="24"/>
        <v>0</v>
      </c>
      <c r="Q178" s="9">
        <f t="shared" si="25"/>
        <v>0</v>
      </c>
      <c r="R178" s="9">
        <f t="shared" si="26"/>
        <v>0</v>
      </c>
    </row>
    <row r="179" spans="1:18" ht="14.25" customHeight="1">
      <c r="A179" s="10" t="s">
        <v>46</v>
      </c>
      <c r="B179" s="10" t="s">
        <v>325</v>
      </c>
      <c r="C179" s="11" t="s">
        <v>87</v>
      </c>
      <c r="D179" s="11" t="s">
        <v>182</v>
      </c>
      <c r="E179" s="3" t="s">
        <v>178</v>
      </c>
      <c r="F179" s="3" t="s">
        <v>179</v>
      </c>
      <c r="G179" s="3" t="s">
        <v>180</v>
      </c>
      <c r="H179" s="3" t="s">
        <v>181</v>
      </c>
      <c r="I179" s="3" t="s">
        <v>182</v>
      </c>
      <c r="J179" s="11"/>
      <c r="K179" s="2" t="s">
        <v>72</v>
      </c>
      <c r="M179" s="2">
        <v>0</v>
      </c>
      <c r="N179" s="9">
        <f t="shared" si="22"/>
        <v>0</v>
      </c>
      <c r="O179" s="9">
        <f t="shared" si="23"/>
        <v>0</v>
      </c>
      <c r="P179" s="9">
        <f t="shared" si="24"/>
        <v>0</v>
      </c>
      <c r="Q179" s="9">
        <f t="shared" si="25"/>
        <v>0</v>
      </c>
      <c r="R179" s="9">
        <f t="shared" si="26"/>
        <v>0</v>
      </c>
    </row>
    <row r="180" spans="1:18" ht="14.25" customHeight="1">
      <c r="A180" s="10" t="s">
        <v>326</v>
      </c>
      <c r="B180" s="10" t="s">
        <v>327</v>
      </c>
      <c r="C180" s="11" t="s">
        <v>87</v>
      </c>
      <c r="D180" s="11" t="s">
        <v>182</v>
      </c>
      <c r="E180" s="3" t="s">
        <v>178</v>
      </c>
      <c r="F180" s="3" t="s">
        <v>179</v>
      </c>
      <c r="G180" s="3" t="s">
        <v>180</v>
      </c>
      <c r="H180" s="3" t="s">
        <v>181</v>
      </c>
      <c r="I180" s="3" t="s">
        <v>182</v>
      </c>
      <c r="J180" s="11"/>
      <c r="K180" s="2" t="s">
        <v>72</v>
      </c>
      <c r="M180" s="2">
        <v>0</v>
      </c>
      <c r="N180" s="9">
        <f t="shared" si="22"/>
        <v>0</v>
      </c>
      <c r="O180" s="9">
        <f t="shared" si="23"/>
        <v>0</v>
      </c>
      <c r="P180" s="9">
        <f t="shared" si="24"/>
        <v>0</v>
      </c>
      <c r="Q180" s="9">
        <f t="shared" si="25"/>
        <v>0</v>
      </c>
      <c r="R180" s="9">
        <f t="shared" si="26"/>
        <v>0</v>
      </c>
    </row>
    <row r="181" spans="1:18" ht="14.25" customHeight="1">
      <c r="A181" s="20" t="s">
        <v>328</v>
      </c>
      <c r="B181" s="20" t="s">
        <v>329</v>
      </c>
      <c r="C181" s="21" t="s">
        <v>87</v>
      </c>
      <c r="D181" s="21" t="s">
        <v>180</v>
      </c>
      <c r="E181" s="3" t="s">
        <v>178</v>
      </c>
      <c r="F181" s="3" t="s">
        <v>179</v>
      </c>
      <c r="G181" s="3" t="s">
        <v>180</v>
      </c>
      <c r="H181" s="3" t="s">
        <v>181</v>
      </c>
      <c r="I181" s="3" t="s">
        <v>182</v>
      </c>
      <c r="J181" s="21"/>
      <c r="K181" s="2" t="s">
        <v>72</v>
      </c>
      <c r="M181" s="2">
        <v>0</v>
      </c>
      <c r="N181" s="9">
        <f t="shared" si="22"/>
        <v>0</v>
      </c>
      <c r="O181" s="9">
        <f t="shared" si="23"/>
        <v>0</v>
      </c>
      <c r="P181" s="9">
        <f t="shared" si="24"/>
        <v>0</v>
      </c>
      <c r="Q181" s="9">
        <f t="shared" si="25"/>
        <v>0</v>
      </c>
      <c r="R181" s="9">
        <f t="shared" si="26"/>
        <v>0</v>
      </c>
    </row>
    <row r="182" spans="1:18" ht="14.25" customHeight="1">
      <c r="A182" s="22" t="s">
        <v>330</v>
      </c>
      <c r="B182" s="22" t="s">
        <v>331</v>
      </c>
      <c r="C182" s="23" t="s">
        <v>87</v>
      </c>
      <c r="D182" s="23" t="s">
        <v>181</v>
      </c>
      <c r="E182" s="3" t="s">
        <v>178</v>
      </c>
      <c r="F182" s="3" t="s">
        <v>179</v>
      </c>
      <c r="G182" s="3" t="s">
        <v>180</v>
      </c>
      <c r="H182" s="3" t="s">
        <v>181</v>
      </c>
      <c r="I182" s="3" t="s">
        <v>182</v>
      </c>
      <c r="J182" s="23"/>
      <c r="K182" s="2" t="s">
        <v>72</v>
      </c>
      <c r="M182" s="2">
        <v>0</v>
      </c>
      <c r="N182" s="9">
        <f t="shared" si="22"/>
        <v>0</v>
      </c>
      <c r="O182" s="9">
        <f t="shared" si="23"/>
        <v>0</v>
      </c>
      <c r="P182" s="9">
        <f t="shared" si="24"/>
        <v>0</v>
      </c>
      <c r="Q182" s="9">
        <f t="shared" si="25"/>
        <v>0</v>
      </c>
      <c r="R182" s="9">
        <f t="shared" si="26"/>
        <v>0</v>
      </c>
    </row>
    <row r="183" spans="1:18" ht="14.25" customHeight="1">
      <c r="A183" s="20" t="s">
        <v>332</v>
      </c>
      <c r="B183" s="20" t="s">
        <v>333</v>
      </c>
      <c r="C183" s="21" t="s">
        <v>87</v>
      </c>
      <c r="D183" s="21" t="s">
        <v>180</v>
      </c>
      <c r="E183" s="3" t="s">
        <v>178</v>
      </c>
      <c r="F183" s="3" t="s">
        <v>179</v>
      </c>
      <c r="G183" s="3" t="s">
        <v>180</v>
      </c>
      <c r="H183" s="3" t="s">
        <v>181</v>
      </c>
      <c r="I183" s="3" t="s">
        <v>182</v>
      </c>
      <c r="J183" s="21"/>
      <c r="K183" s="2" t="s">
        <v>72</v>
      </c>
      <c r="M183" s="2">
        <v>0</v>
      </c>
      <c r="N183" s="9">
        <f t="shared" si="22"/>
        <v>0</v>
      </c>
      <c r="O183" s="9">
        <f t="shared" si="23"/>
        <v>0</v>
      </c>
      <c r="P183" s="9">
        <f t="shared" si="24"/>
        <v>0</v>
      </c>
      <c r="Q183" s="9">
        <f t="shared" si="25"/>
        <v>0</v>
      </c>
      <c r="R183" s="9">
        <f t="shared" si="26"/>
        <v>0</v>
      </c>
    </row>
    <row r="184" spans="1:18" ht="14.25" customHeight="1">
      <c r="A184" s="22" t="s">
        <v>67</v>
      </c>
      <c r="B184" s="22" t="s">
        <v>334</v>
      </c>
      <c r="C184" s="23" t="s">
        <v>87</v>
      </c>
      <c r="D184" s="23" t="s">
        <v>181</v>
      </c>
      <c r="E184" s="3" t="s">
        <v>178</v>
      </c>
      <c r="F184" s="3" t="s">
        <v>179</v>
      </c>
      <c r="G184" s="3" t="s">
        <v>180</v>
      </c>
      <c r="H184" s="3" t="s">
        <v>181</v>
      </c>
      <c r="I184" s="3" t="s">
        <v>182</v>
      </c>
      <c r="J184" s="23"/>
      <c r="K184" s="2" t="s">
        <v>335</v>
      </c>
      <c r="M184" s="2">
        <v>0</v>
      </c>
      <c r="N184" s="9">
        <f t="shared" si="22"/>
        <v>0</v>
      </c>
      <c r="O184" s="9">
        <f t="shared" si="23"/>
        <v>0</v>
      </c>
      <c r="P184" s="9">
        <f t="shared" si="24"/>
        <v>0</v>
      </c>
      <c r="Q184" s="9">
        <f t="shared" si="25"/>
        <v>0</v>
      </c>
      <c r="R184" s="9">
        <f t="shared" si="26"/>
        <v>0</v>
      </c>
    </row>
    <row r="185" spans="1:18" ht="14.25" customHeight="1">
      <c r="A185" s="22" t="s">
        <v>336</v>
      </c>
      <c r="B185" s="22" t="s">
        <v>147</v>
      </c>
      <c r="C185" s="23" t="s">
        <v>87</v>
      </c>
      <c r="D185" s="23" t="s">
        <v>181</v>
      </c>
      <c r="E185" s="3" t="s">
        <v>178</v>
      </c>
      <c r="F185" s="3" t="s">
        <v>179</v>
      </c>
      <c r="G185" s="3" t="s">
        <v>180</v>
      </c>
      <c r="H185" s="3" t="s">
        <v>181</v>
      </c>
      <c r="I185" s="3" t="s">
        <v>182</v>
      </c>
      <c r="J185" s="23" t="s">
        <v>4</v>
      </c>
      <c r="M185" s="2">
        <v>0</v>
      </c>
      <c r="N185" s="9">
        <f t="shared" si="22"/>
        <v>0</v>
      </c>
      <c r="O185" s="9">
        <f t="shared" si="23"/>
        <v>0</v>
      </c>
      <c r="P185" s="9">
        <f t="shared" si="24"/>
        <v>0</v>
      </c>
      <c r="Q185" s="9">
        <f t="shared" si="25"/>
        <v>0</v>
      </c>
      <c r="R185" s="9">
        <f t="shared" si="26"/>
        <v>0</v>
      </c>
    </row>
    <row r="186" spans="1:18" ht="14.25" customHeight="1">
      <c r="A186" s="17"/>
      <c r="B186" s="17"/>
      <c r="C186" s="8"/>
      <c r="D186" s="8"/>
      <c r="J186" s="8"/>
      <c r="M186" s="18" t="s">
        <v>177</v>
      </c>
      <c r="N186" s="19">
        <f>SUM(N91:N185)</f>
        <v>15.909090909090908</v>
      </c>
      <c r="O186" s="19">
        <f>SUM(O91:O185)</f>
        <v>15.333333333333334</v>
      </c>
      <c r="P186" s="19">
        <f>SUM(P91:P185)</f>
        <v>18.80952380952381</v>
      </c>
      <c r="Q186" s="19">
        <f>SUM(Q91:Q185)</f>
        <v>8.2142857142857153</v>
      </c>
      <c r="R186" s="19">
        <f>SUM(R91:R185)</f>
        <v>14.294117647058822</v>
      </c>
    </row>
    <row r="187" spans="1:18" ht="14.25" customHeight="1">
      <c r="A187" s="17"/>
      <c r="B187" s="17"/>
      <c r="C187" s="8"/>
      <c r="D187" s="8"/>
      <c r="J187" s="8"/>
      <c r="M187" s="3"/>
      <c r="N187" s="3" t="s">
        <v>337</v>
      </c>
      <c r="O187" s="3" t="s">
        <v>338</v>
      </c>
      <c r="P187" s="3" t="s">
        <v>339</v>
      </c>
      <c r="Q187" s="3" t="s">
        <v>340</v>
      </c>
      <c r="R187" s="3" t="s">
        <v>341</v>
      </c>
    </row>
    <row r="188" spans="1:18" ht="14.25" customHeight="1">
      <c r="A188" s="24" t="s">
        <v>342</v>
      </c>
      <c r="B188" s="24" t="s">
        <v>343</v>
      </c>
      <c r="C188" s="25" t="s">
        <v>14</v>
      </c>
      <c r="D188" s="25" t="s">
        <v>337</v>
      </c>
      <c r="E188" s="25" t="s">
        <v>337</v>
      </c>
      <c r="F188" s="26" t="s">
        <v>338</v>
      </c>
      <c r="G188" s="26" t="s">
        <v>339</v>
      </c>
      <c r="H188" s="16" t="s">
        <v>340</v>
      </c>
      <c r="I188" s="16" t="s">
        <v>341</v>
      </c>
      <c r="J188" s="16"/>
      <c r="K188" s="2">
        <v>1</v>
      </c>
      <c r="L188" s="2">
        <v>3</v>
      </c>
      <c r="M188" s="2">
        <v>40</v>
      </c>
      <c r="N188" s="9">
        <f t="shared" ref="N188:N219" si="27">IF(D188=E188,M188/15,0)</f>
        <v>2.6666666666666665</v>
      </c>
      <c r="O188" s="9">
        <f t="shared" ref="O188:O219" si="28">IF(D188=F188,M188/20,0)</f>
        <v>0</v>
      </c>
      <c r="P188" s="9">
        <f t="shared" ref="P188:P219" si="29">IF(D188=G188,M188/19,0)</f>
        <v>0</v>
      </c>
      <c r="Q188" s="9">
        <f t="shared" ref="Q188:Q219" si="30">IF(D188=H188,M188/22,0)</f>
        <v>0</v>
      </c>
      <c r="R188" s="9">
        <f t="shared" ref="R188:R219" si="31">IF(D188=I188,M188/20,0)</f>
        <v>0</v>
      </c>
    </row>
    <row r="189" spans="1:18" ht="14.25" customHeight="1">
      <c r="A189" s="27" t="s">
        <v>344</v>
      </c>
      <c r="B189" s="27" t="s">
        <v>345</v>
      </c>
      <c r="C189" s="28" t="s">
        <v>14</v>
      </c>
      <c r="D189" s="28" t="s">
        <v>339</v>
      </c>
      <c r="E189" s="29" t="s">
        <v>337</v>
      </c>
      <c r="F189" s="27" t="s">
        <v>338</v>
      </c>
      <c r="G189" s="27" t="s">
        <v>339</v>
      </c>
      <c r="H189" s="30" t="s">
        <v>340</v>
      </c>
      <c r="I189" s="30" t="s">
        <v>341</v>
      </c>
      <c r="J189" s="30"/>
      <c r="K189" s="2">
        <v>2</v>
      </c>
      <c r="L189" s="2">
        <v>3</v>
      </c>
      <c r="M189" s="2">
        <v>39</v>
      </c>
      <c r="N189" s="9">
        <f t="shared" si="27"/>
        <v>0</v>
      </c>
      <c r="O189" s="9">
        <f t="shared" si="28"/>
        <v>0</v>
      </c>
      <c r="P189" s="9">
        <f t="shared" si="29"/>
        <v>2.0526315789473686</v>
      </c>
      <c r="Q189" s="9">
        <f t="shared" si="30"/>
        <v>0</v>
      </c>
      <c r="R189" s="9">
        <f t="shared" si="31"/>
        <v>0</v>
      </c>
    </row>
    <row r="190" spans="1:18" ht="14.25" customHeight="1">
      <c r="A190" s="31" t="s">
        <v>248</v>
      </c>
      <c r="B190" s="31" t="s">
        <v>346</v>
      </c>
      <c r="C190" s="32" t="s">
        <v>14</v>
      </c>
      <c r="D190" s="32" t="s">
        <v>340</v>
      </c>
      <c r="E190" s="32" t="s">
        <v>337</v>
      </c>
      <c r="F190" s="33" t="s">
        <v>338</v>
      </c>
      <c r="G190" s="33" t="s">
        <v>339</v>
      </c>
      <c r="H190" s="34" t="s">
        <v>340</v>
      </c>
      <c r="I190" s="34" t="s">
        <v>341</v>
      </c>
      <c r="J190" s="34"/>
      <c r="K190" s="2">
        <v>3</v>
      </c>
      <c r="L190" s="2">
        <v>3</v>
      </c>
      <c r="M190" s="2">
        <v>38</v>
      </c>
      <c r="N190" s="9">
        <f t="shared" si="27"/>
        <v>0</v>
      </c>
      <c r="O190" s="9">
        <f t="shared" si="28"/>
        <v>0</v>
      </c>
      <c r="P190" s="9">
        <f t="shared" si="29"/>
        <v>0</v>
      </c>
      <c r="Q190" s="9">
        <f t="shared" si="30"/>
        <v>1.7272727272727273</v>
      </c>
      <c r="R190" s="9">
        <f t="shared" si="31"/>
        <v>0</v>
      </c>
    </row>
    <row r="191" spans="1:18" ht="14.25" customHeight="1">
      <c r="A191" s="31" t="s">
        <v>347</v>
      </c>
      <c r="B191" s="31" t="s">
        <v>348</v>
      </c>
      <c r="C191" s="32" t="s">
        <v>14</v>
      </c>
      <c r="D191" s="32" t="s">
        <v>340</v>
      </c>
      <c r="E191" s="32" t="s">
        <v>337</v>
      </c>
      <c r="F191" s="33" t="s">
        <v>338</v>
      </c>
      <c r="G191" s="33" t="s">
        <v>339</v>
      </c>
      <c r="H191" s="34" t="s">
        <v>340</v>
      </c>
      <c r="I191" s="34" t="s">
        <v>341</v>
      </c>
      <c r="J191" s="34"/>
      <c r="K191" s="2">
        <v>4</v>
      </c>
      <c r="L191" s="2">
        <v>3</v>
      </c>
      <c r="M191" s="2">
        <v>37</v>
      </c>
      <c r="N191" s="9">
        <f t="shared" si="27"/>
        <v>0</v>
      </c>
      <c r="O191" s="9">
        <f t="shared" si="28"/>
        <v>0</v>
      </c>
      <c r="P191" s="9">
        <f t="shared" si="29"/>
        <v>0</v>
      </c>
      <c r="Q191" s="9">
        <f t="shared" si="30"/>
        <v>1.6818181818181819</v>
      </c>
      <c r="R191" s="9">
        <f t="shared" si="31"/>
        <v>0</v>
      </c>
    </row>
    <row r="192" spans="1:18" ht="14.25" customHeight="1">
      <c r="A192" s="27" t="s">
        <v>349</v>
      </c>
      <c r="B192" s="27" t="s">
        <v>350</v>
      </c>
      <c r="C192" s="28" t="s">
        <v>14</v>
      </c>
      <c r="D192" s="28" t="s">
        <v>339</v>
      </c>
      <c r="E192" s="29" t="s">
        <v>337</v>
      </c>
      <c r="F192" s="27" t="s">
        <v>338</v>
      </c>
      <c r="G192" s="27" t="s">
        <v>339</v>
      </c>
      <c r="H192" s="30" t="s">
        <v>340</v>
      </c>
      <c r="I192" s="30" t="s">
        <v>341</v>
      </c>
      <c r="J192" s="30"/>
      <c r="K192" s="2">
        <v>5</v>
      </c>
      <c r="L192" s="2">
        <v>3</v>
      </c>
      <c r="M192" s="2">
        <v>36</v>
      </c>
      <c r="N192" s="9">
        <f t="shared" si="27"/>
        <v>0</v>
      </c>
      <c r="O192" s="9">
        <f t="shared" si="28"/>
        <v>0</v>
      </c>
      <c r="P192" s="9">
        <f t="shared" si="29"/>
        <v>1.8947368421052631</v>
      </c>
      <c r="Q192" s="9">
        <f t="shared" si="30"/>
        <v>0</v>
      </c>
      <c r="R192" s="9">
        <f t="shared" si="31"/>
        <v>0</v>
      </c>
    </row>
    <row r="193" spans="1:18" ht="14.25" customHeight="1">
      <c r="A193" s="35" t="s">
        <v>351</v>
      </c>
      <c r="B193" s="35" t="s">
        <v>352</v>
      </c>
      <c r="C193" s="36" t="s">
        <v>14</v>
      </c>
      <c r="D193" s="36" t="s">
        <v>341</v>
      </c>
      <c r="E193" s="37" t="s">
        <v>337</v>
      </c>
      <c r="F193" s="35" t="s">
        <v>338</v>
      </c>
      <c r="G193" s="35" t="s">
        <v>339</v>
      </c>
      <c r="H193" s="38" t="s">
        <v>340</v>
      </c>
      <c r="I193" s="38" t="s">
        <v>341</v>
      </c>
      <c r="J193" s="38"/>
      <c r="K193" s="2">
        <v>6</v>
      </c>
      <c r="L193" s="2">
        <v>3</v>
      </c>
      <c r="M193" s="2">
        <v>35</v>
      </c>
      <c r="N193" s="9">
        <f t="shared" si="27"/>
        <v>0</v>
      </c>
      <c r="O193" s="9">
        <f t="shared" si="28"/>
        <v>0</v>
      </c>
      <c r="P193" s="9">
        <f t="shared" si="29"/>
        <v>0</v>
      </c>
      <c r="Q193" s="9">
        <f t="shared" si="30"/>
        <v>0</v>
      </c>
      <c r="R193" s="9">
        <f t="shared" si="31"/>
        <v>1.75</v>
      </c>
    </row>
    <row r="194" spans="1:18" ht="14.25" customHeight="1">
      <c r="A194" s="27" t="s">
        <v>353</v>
      </c>
      <c r="B194" s="27" t="s">
        <v>354</v>
      </c>
      <c r="C194" s="28" t="s">
        <v>14</v>
      </c>
      <c r="D194" s="28" t="s">
        <v>339</v>
      </c>
      <c r="E194" s="29" t="s">
        <v>337</v>
      </c>
      <c r="F194" s="27" t="s">
        <v>338</v>
      </c>
      <c r="G194" s="27" t="s">
        <v>339</v>
      </c>
      <c r="H194" s="30" t="s">
        <v>340</v>
      </c>
      <c r="I194" s="30" t="s">
        <v>341</v>
      </c>
      <c r="J194" s="30"/>
      <c r="K194" s="2">
        <v>7</v>
      </c>
      <c r="L194" s="2">
        <v>3</v>
      </c>
      <c r="M194" s="2">
        <v>34</v>
      </c>
      <c r="N194" s="9">
        <f t="shared" si="27"/>
        <v>0</v>
      </c>
      <c r="O194" s="9">
        <f t="shared" si="28"/>
        <v>0</v>
      </c>
      <c r="P194" s="9">
        <f t="shared" si="29"/>
        <v>1.7894736842105263</v>
      </c>
      <c r="Q194" s="9">
        <f t="shared" si="30"/>
        <v>0</v>
      </c>
      <c r="R194" s="9">
        <f t="shared" si="31"/>
        <v>0</v>
      </c>
    </row>
    <row r="195" spans="1:18" ht="14.25" customHeight="1">
      <c r="A195" s="24" t="s">
        <v>355</v>
      </c>
      <c r="B195" s="24" t="s">
        <v>71</v>
      </c>
      <c r="C195" s="25" t="s">
        <v>14</v>
      </c>
      <c r="D195" s="25" t="s">
        <v>337</v>
      </c>
      <c r="E195" s="25" t="s">
        <v>337</v>
      </c>
      <c r="F195" s="26" t="s">
        <v>338</v>
      </c>
      <c r="G195" s="26" t="s">
        <v>339</v>
      </c>
      <c r="H195" s="16" t="s">
        <v>340</v>
      </c>
      <c r="I195" s="16" t="s">
        <v>341</v>
      </c>
      <c r="J195" s="16"/>
      <c r="K195" s="2">
        <v>8</v>
      </c>
      <c r="L195" s="2">
        <v>3</v>
      </c>
      <c r="M195" s="2">
        <v>33</v>
      </c>
      <c r="N195" s="9">
        <f t="shared" si="27"/>
        <v>2.2000000000000002</v>
      </c>
      <c r="O195" s="9">
        <f t="shared" si="28"/>
        <v>0</v>
      </c>
      <c r="P195" s="9">
        <f t="shared" si="29"/>
        <v>0</v>
      </c>
      <c r="Q195" s="9">
        <f t="shared" si="30"/>
        <v>0</v>
      </c>
      <c r="R195" s="9">
        <f t="shared" si="31"/>
        <v>0</v>
      </c>
    </row>
    <row r="196" spans="1:18" ht="14.25" customHeight="1">
      <c r="A196" s="31" t="s">
        <v>356</v>
      </c>
      <c r="B196" s="31" t="s">
        <v>357</v>
      </c>
      <c r="C196" s="32" t="s">
        <v>14</v>
      </c>
      <c r="D196" s="32" t="s">
        <v>340</v>
      </c>
      <c r="E196" s="32" t="s">
        <v>337</v>
      </c>
      <c r="F196" s="33" t="s">
        <v>338</v>
      </c>
      <c r="G196" s="33" t="s">
        <v>339</v>
      </c>
      <c r="H196" s="34" t="s">
        <v>340</v>
      </c>
      <c r="I196" s="34" t="s">
        <v>341</v>
      </c>
      <c r="J196" s="34"/>
      <c r="K196" s="2">
        <v>9</v>
      </c>
      <c r="L196" s="2">
        <v>3</v>
      </c>
      <c r="M196" s="2">
        <v>32</v>
      </c>
      <c r="N196" s="9">
        <f t="shared" si="27"/>
        <v>0</v>
      </c>
      <c r="O196" s="9">
        <f t="shared" si="28"/>
        <v>0</v>
      </c>
      <c r="P196" s="9">
        <f t="shared" si="29"/>
        <v>0</v>
      </c>
      <c r="Q196" s="9">
        <f t="shared" si="30"/>
        <v>1.4545454545454546</v>
      </c>
      <c r="R196" s="9">
        <f t="shared" si="31"/>
        <v>0</v>
      </c>
    </row>
    <row r="197" spans="1:18" ht="14.25" customHeight="1">
      <c r="A197" s="39" t="s">
        <v>358</v>
      </c>
      <c r="B197" s="39" t="s">
        <v>359</v>
      </c>
      <c r="C197" s="40" t="s">
        <v>14</v>
      </c>
      <c r="D197" s="41" t="s">
        <v>338</v>
      </c>
      <c r="E197" s="42" t="s">
        <v>337</v>
      </c>
      <c r="F197" s="43" t="s">
        <v>338</v>
      </c>
      <c r="G197" s="43" t="s">
        <v>339</v>
      </c>
      <c r="H197" s="41" t="s">
        <v>340</v>
      </c>
      <c r="I197" s="41" t="s">
        <v>341</v>
      </c>
      <c r="J197" s="44"/>
      <c r="K197" s="2">
        <v>10</v>
      </c>
      <c r="L197" s="2">
        <v>3</v>
      </c>
      <c r="M197" s="2">
        <v>31</v>
      </c>
      <c r="N197" s="9">
        <f t="shared" si="27"/>
        <v>0</v>
      </c>
      <c r="O197" s="9">
        <f t="shared" si="28"/>
        <v>1.55</v>
      </c>
      <c r="P197" s="9">
        <f t="shared" si="29"/>
        <v>0</v>
      </c>
      <c r="Q197" s="9">
        <f t="shared" si="30"/>
        <v>0</v>
      </c>
      <c r="R197" s="9">
        <f t="shared" si="31"/>
        <v>0</v>
      </c>
    </row>
    <row r="198" spans="1:18" ht="14.25" customHeight="1">
      <c r="A198" s="35" t="s">
        <v>360</v>
      </c>
      <c r="B198" s="35" t="s">
        <v>361</v>
      </c>
      <c r="C198" s="36" t="s">
        <v>14</v>
      </c>
      <c r="D198" s="36" t="s">
        <v>341</v>
      </c>
      <c r="E198" s="37" t="s">
        <v>337</v>
      </c>
      <c r="F198" s="35" t="s">
        <v>338</v>
      </c>
      <c r="G198" s="35" t="s">
        <v>339</v>
      </c>
      <c r="H198" s="38" t="s">
        <v>340</v>
      </c>
      <c r="I198" s="38" t="s">
        <v>341</v>
      </c>
      <c r="J198" s="36"/>
      <c r="K198" s="2">
        <v>11</v>
      </c>
      <c r="L198" s="2">
        <v>3</v>
      </c>
      <c r="M198" s="2">
        <v>30</v>
      </c>
      <c r="N198" s="9">
        <f t="shared" si="27"/>
        <v>0</v>
      </c>
      <c r="O198" s="9">
        <f t="shared" si="28"/>
        <v>0</v>
      </c>
      <c r="P198" s="9">
        <f t="shared" si="29"/>
        <v>0</v>
      </c>
      <c r="Q198" s="9">
        <f t="shared" si="30"/>
        <v>0</v>
      </c>
      <c r="R198" s="9">
        <f t="shared" si="31"/>
        <v>1.5</v>
      </c>
    </row>
    <row r="199" spans="1:18" ht="14.25" customHeight="1">
      <c r="A199" s="35" t="s">
        <v>269</v>
      </c>
      <c r="B199" s="35" t="s">
        <v>362</v>
      </c>
      <c r="C199" s="36" t="s">
        <v>14</v>
      </c>
      <c r="D199" s="36" t="s">
        <v>341</v>
      </c>
      <c r="E199" s="37" t="s">
        <v>337</v>
      </c>
      <c r="F199" s="35" t="s">
        <v>338</v>
      </c>
      <c r="G199" s="35" t="s">
        <v>339</v>
      </c>
      <c r="H199" s="38" t="s">
        <v>340</v>
      </c>
      <c r="I199" s="38" t="s">
        <v>341</v>
      </c>
      <c r="J199" s="36"/>
      <c r="K199" s="2">
        <v>12</v>
      </c>
      <c r="L199" s="2">
        <v>3</v>
      </c>
      <c r="M199" s="2">
        <v>29</v>
      </c>
      <c r="N199" s="9">
        <f t="shared" si="27"/>
        <v>0</v>
      </c>
      <c r="O199" s="9">
        <f t="shared" si="28"/>
        <v>0</v>
      </c>
      <c r="P199" s="9">
        <f t="shared" si="29"/>
        <v>0</v>
      </c>
      <c r="Q199" s="9">
        <f t="shared" si="30"/>
        <v>0</v>
      </c>
      <c r="R199" s="9">
        <f t="shared" si="31"/>
        <v>1.45</v>
      </c>
    </row>
    <row r="200" spans="1:18" ht="14.25" customHeight="1">
      <c r="A200" s="31" t="s">
        <v>363</v>
      </c>
      <c r="B200" s="31" t="s">
        <v>364</v>
      </c>
      <c r="C200" s="32" t="s">
        <v>14</v>
      </c>
      <c r="D200" s="32" t="s">
        <v>340</v>
      </c>
      <c r="E200" s="32" t="s">
        <v>337</v>
      </c>
      <c r="F200" s="33" t="s">
        <v>338</v>
      </c>
      <c r="G200" s="33" t="s">
        <v>339</v>
      </c>
      <c r="H200" s="34" t="s">
        <v>340</v>
      </c>
      <c r="I200" s="34" t="s">
        <v>341</v>
      </c>
      <c r="J200" s="45"/>
      <c r="K200" s="2">
        <v>13</v>
      </c>
      <c r="L200" s="2">
        <v>3</v>
      </c>
      <c r="M200" s="2">
        <v>28</v>
      </c>
      <c r="N200" s="9">
        <f t="shared" si="27"/>
        <v>0</v>
      </c>
      <c r="O200" s="9">
        <f t="shared" si="28"/>
        <v>0</v>
      </c>
      <c r="P200" s="9">
        <f t="shared" si="29"/>
        <v>0</v>
      </c>
      <c r="Q200" s="9">
        <f t="shared" si="30"/>
        <v>1.2727272727272727</v>
      </c>
      <c r="R200" s="9">
        <f t="shared" si="31"/>
        <v>0</v>
      </c>
    </row>
    <row r="201" spans="1:18" ht="14.25" customHeight="1">
      <c r="A201" s="24" t="s">
        <v>365</v>
      </c>
      <c r="B201" s="24" t="s">
        <v>366</v>
      </c>
      <c r="C201" s="25" t="s">
        <v>14</v>
      </c>
      <c r="D201" s="25" t="s">
        <v>337</v>
      </c>
      <c r="E201" s="25" t="s">
        <v>337</v>
      </c>
      <c r="F201" s="26" t="s">
        <v>338</v>
      </c>
      <c r="G201" s="26" t="s">
        <v>339</v>
      </c>
      <c r="H201" s="16" t="s">
        <v>340</v>
      </c>
      <c r="I201" s="16" t="s">
        <v>341</v>
      </c>
      <c r="J201" s="46"/>
      <c r="K201" s="2">
        <v>14</v>
      </c>
      <c r="L201" s="2">
        <v>3</v>
      </c>
      <c r="M201" s="2">
        <v>27</v>
      </c>
      <c r="N201" s="9">
        <f t="shared" si="27"/>
        <v>1.8</v>
      </c>
      <c r="O201" s="9">
        <f t="shared" si="28"/>
        <v>0</v>
      </c>
      <c r="P201" s="9">
        <f t="shared" si="29"/>
        <v>0</v>
      </c>
      <c r="Q201" s="9">
        <f t="shared" si="30"/>
        <v>0</v>
      </c>
      <c r="R201" s="9">
        <f t="shared" si="31"/>
        <v>0</v>
      </c>
    </row>
    <row r="202" spans="1:18" ht="14.25" customHeight="1">
      <c r="A202" s="39" t="s">
        <v>195</v>
      </c>
      <c r="B202" s="39" t="s">
        <v>186</v>
      </c>
      <c r="C202" s="40" t="s">
        <v>14</v>
      </c>
      <c r="D202" s="41" t="s">
        <v>338</v>
      </c>
      <c r="E202" s="42" t="s">
        <v>337</v>
      </c>
      <c r="F202" s="43" t="s">
        <v>338</v>
      </c>
      <c r="G202" s="43" t="s">
        <v>339</v>
      </c>
      <c r="H202" s="41" t="s">
        <v>340</v>
      </c>
      <c r="I202" s="41" t="s">
        <v>341</v>
      </c>
      <c r="J202" s="44"/>
      <c r="K202" s="2">
        <v>15</v>
      </c>
      <c r="L202" s="2">
        <v>3</v>
      </c>
      <c r="M202" s="2">
        <v>26</v>
      </c>
      <c r="N202" s="9">
        <f t="shared" si="27"/>
        <v>0</v>
      </c>
      <c r="O202" s="9">
        <f t="shared" si="28"/>
        <v>1.3</v>
      </c>
      <c r="P202" s="9">
        <f t="shared" si="29"/>
        <v>0</v>
      </c>
      <c r="Q202" s="9">
        <f t="shared" si="30"/>
        <v>0</v>
      </c>
      <c r="R202" s="9">
        <f t="shared" si="31"/>
        <v>0</v>
      </c>
    </row>
    <row r="203" spans="1:18" ht="14.25" customHeight="1">
      <c r="A203" s="27" t="s">
        <v>367</v>
      </c>
      <c r="B203" s="27" t="s">
        <v>368</v>
      </c>
      <c r="C203" s="28" t="s">
        <v>14</v>
      </c>
      <c r="D203" s="28" t="s">
        <v>339</v>
      </c>
      <c r="E203" s="29" t="s">
        <v>337</v>
      </c>
      <c r="F203" s="27" t="s">
        <v>338</v>
      </c>
      <c r="G203" s="27" t="s">
        <v>339</v>
      </c>
      <c r="H203" s="30" t="s">
        <v>340</v>
      </c>
      <c r="I203" s="30" t="s">
        <v>341</v>
      </c>
      <c r="J203" s="28"/>
      <c r="K203" s="2">
        <v>16</v>
      </c>
      <c r="L203" s="2">
        <v>3</v>
      </c>
      <c r="M203" s="2">
        <v>25</v>
      </c>
      <c r="N203" s="9">
        <f t="shared" si="27"/>
        <v>0</v>
      </c>
      <c r="O203" s="9">
        <f t="shared" si="28"/>
        <v>0</v>
      </c>
      <c r="P203" s="9">
        <f t="shared" si="29"/>
        <v>1.3157894736842106</v>
      </c>
      <c r="Q203" s="9">
        <f t="shared" si="30"/>
        <v>0</v>
      </c>
      <c r="R203" s="9">
        <f t="shared" si="31"/>
        <v>0</v>
      </c>
    </row>
    <row r="204" spans="1:18" ht="14.25" customHeight="1">
      <c r="A204" s="27" t="s">
        <v>369</v>
      </c>
      <c r="B204" s="27" t="s">
        <v>370</v>
      </c>
      <c r="C204" s="28" t="s">
        <v>14</v>
      </c>
      <c r="D204" s="28" t="s">
        <v>339</v>
      </c>
      <c r="E204" s="29" t="s">
        <v>337</v>
      </c>
      <c r="F204" s="27" t="s">
        <v>338</v>
      </c>
      <c r="G204" s="27" t="s">
        <v>339</v>
      </c>
      <c r="H204" s="30" t="s">
        <v>340</v>
      </c>
      <c r="I204" s="30" t="s">
        <v>341</v>
      </c>
      <c r="J204" s="28"/>
      <c r="K204" s="2">
        <v>17</v>
      </c>
      <c r="L204" s="2">
        <v>3</v>
      </c>
      <c r="M204" s="2">
        <v>24</v>
      </c>
      <c r="N204" s="9">
        <f t="shared" si="27"/>
        <v>0</v>
      </c>
      <c r="O204" s="9">
        <f t="shared" si="28"/>
        <v>0</v>
      </c>
      <c r="P204" s="9">
        <f t="shared" si="29"/>
        <v>1.263157894736842</v>
      </c>
      <c r="Q204" s="9">
        <f t="shared" si="30"/>
        <v>0</v>
      </c>
      <c r="R204" s="9">
        <f t="shared" si="31"/>
        <v>0</v>
      </c>
    </row>
    <row r="205" spans="1:18" ht="14.25" customHeight="1">
      <c r="A205" s="31" t="s">
        <v>371</v>
      </c>
      <c r="B205" s="31" t="s">
        <v>372</v>
      </c>
      <c r="C205" s="32" t="s">
        <v>14</v>
      </c>
      <c r="D205" s="32" t="s">
        <v>340</v>
      </c>
      <c r="E205" s="32" t="s">
        <v>337</v>
      </c>
      <c r="F205" s="33" t="s">
        <v>338</v>
      </c>
      <c r="G205" s="33" t="s">
        <v>339</v>
      </c>
      <c r="H205" s="34" t="s">
        <v>340</v>
      </c>
      <c r="I205" s="34" t="s">
        <v>341</v>
      </c>
      <c r="J205" s="32"/>
      <c r="K205" s="2">
        <v>18</v>
      </c>
      <c r="L205" s="2">
        <v>3</v>
      </c>
      <c r="M205" s="2">
        <v>23</v>
      </c>
      <c r="N205" s="9">
        <f t="shared" si="27"/>
        <v>0</v>
      </c>
      <c r="O205" s="9">
        <f t="shared" si="28"/>
        <v>0</v>
      </c>
      <c r="P205" s="9">
        <f t="shared" si="29"/>
        <v>0</v>
      </c>
      <c r="Q205" s="9">
        <f t="shared" si="30"/>
        <v>1.0454545454545454</v>
      </c>
      <c r="R205" s="9">
        <f t="shared" si="31"/>
        <v>0</v>
      </c>
    </row>
    <row r="206" spans="1:18" ht="14.25" customHeight="1">
      <c r="A206" s="39" t="s">
        <v>373</v>
      </c>
      <c r="B206" s="39" t="s">
        <v>28</v>
      </c>
      <c r="C206" s="40" t="s">
        <v>14</v>
      </c>
      <c r="D206" s="41" t="s">
        <v>338</v>
      </c>
      <c r="E206" s="42" t="s">
        <v>337</v>
      </c>
      <c r="F206" s="43" t="s">
        <v>338</v>
      </c>
      <c r="G206" s="43" t="s">
        <v>339</v>
      </c>
      <c r="H206" s="41" t="s">
        <v>340</v>
      </c>
      <c r="I206" s="41" t="s">
        <v>341</v>
      </c>
      <c r="J206" s="42"/>
      <c r="K206" s="2">
        <v>19</v>
      </c>
      <c r="L206" s="2">
        <v>3</v>
      </c>
      <c r="M206" s="2">
        <v>22</v>
      </c>
      <c r="N206" s="9">
        <f t="shared" si="27"/>
        <v>0</v>
      </c>
      <c r="O206" s="9">
        <f t="shared" si="28"/>
        <v>1.1000000000000001</v>
      </c>
      <c r="P206" s="9">
        <f t="shared" si="29"/>
        <v>0</v>
      </c>
      <c r="Q206" s="9">
        <f t="shared" si="30"/>
        <v>0</v>
      </c>
      <c r="R206" s="9">
        <f t="shared" si="31"/>
        <v>0</v>
      </c>
    </row>
    <row r="207" spans="1:18" ht="14.25" customHeight="1">
      <c r="A207" s="35" t="s">
        <v>374</v>
      </c>
      <c r="B207" s="35" t="s">
        <v>375</v>
      </c>
      <c r="C207" s="36" t="s">
        <v>14</v>
      </c>
      <c r="D207" s="36" t="s">
        <v>341</v>
      </c>
      <c r="E207" s="37" t="s">
        <v>337</v>
      </c>
      <c r="F207" s="35" t="s">
        <v>338</v>
      </c>
      <c r="G207" s="35" t="s">
        <v>339</v>
      </c>
      <c r="H207" s="38" t="s">
        <v>340</v>
      </c>
      <c r="I207" s="38" t="s">
        <v>341</v>
      </c>
      <c r="J207" s="37"/>
      <c r="K207" s="2">
        <v>20</v>
      </c>
      <c r="L207" s="2">
        <v>3</v>
      </c>
      <c r="M207" s="2">
        <v>21</v>
      </c>
      <c r="N207" s="9">
        <f t="shared" si="27"/>
        <v>0</v>
      </c>
      <c r="O207" s="9">
        <f t="shared" si="28"/>
        <v>0</v>
      </c>
      <c r="P207" s="9">
        <f t="shared" si="29"/>
        <v>0</v>
      </c>
      <c r="Q207" s="9">
        <f t="shared" si="30"/>
        <v>0</v>
      </c>
      <c r="R207" s="9">
        <f t="shared" si="31"/>
        <v>1.05</v>
      </c>
    </row>
    <row r="208" spans="1:18" ht="14.25" customHeight="1">
      <c r="A208" s="27" t="s">
        <v>376</v>
      </c>
      <c r="B208" s="27" t="s">
        <v>34</v>
      </c>
      <c r="C208" s="28" t="s">
        <v>14</v>
      </c>
      <c r="D208" s="28" t="s">
        <v>339</v>
      </c>
      <c r="E208" s="29" t="s">
        <v>337</v>
      </c>
      <c r="F208" s="27" t="s">
        <v>338</v>
      </c>
      <c r="G208" s="27" t="s">
        <v>339</v>
      </c>
      <c r="H208" s="30" t="s">
        <v>340</v>
      </c>
      <c r="I208" s="30" t="s">
        <v>341</v>
      </c>
      <c r="J208" s="29"/>
      <c r="K208" s="2">
        <v>21</v>
      </c>
      <c r="L208" s="2">
        <v>3</v>
      </c>
      <c r="M208" s="2">
        <v>20</v>
      </c>
      <c r="N208" s="9">
        <f t="shared" si="27"/>
        <v>0</v>
      </c>
      <c r="O208" s="9">
        <f t="shared" si="28"/>
        <v>0</v>
      </c>
      <c r="P208" s="9">
        <f t="shared" si="29"/>
        <v>1.0526315789473684</v>
      </c>
      <c r="Q208" s="9">
        <f t="shared" si="30"/>
        <v>0</v>
      </c>
      <c r="R208" s="9">
        <f t="shared" si="31"/>
        <v>0</v>
      </c>
    </row>
    <row r="209" spans="1:18" ht="14.25" customHeight="1">
      <c r="A209" s="27" t="s">
        <v>156</v>
      </c>
      <c r="B209" s="27" t="s">
        <v>36</v>
      </c>
      <c r="C209" s="28" t="s">
        <v>14</v>
      </c>
      <c r="D209" s="28" t="s">
        <v>339</v>
      </c>
      <c r="E209" s="29" t="s">
        <v>337</v>
      </c>
      <c r="F209" s="27" t="s">
        <v>338</v>
      </c>
      <c r="G209" s="27" t="s">
        <v>339</v>
      </c>
      <c r="H209" s="30" t="s">
        <v>340</v>
      </c>
      <c r="I209" s="30" t="s">
        <v>341</v>
      </c>
      <c r="J209" s="29"/>
      <c r="K209" s="2">
        <v>22</v>
      </c>
      <c r="L209" s="2">
        <v>3</v>
      </c>
      <c r="M209" s="2">
        <v>19</v>
      </c>
      <c r="N209" s="9">
        <f t="shared" si="27"/>
        <v>0</v>
      </c>
      <c r="O209" s="9">
        <f t="shared" si="28"/>
        <v>0</v>
      </c>
      <c r="P209" s="9">
        <f t="shared" si="29"/>
        <v>1</v>
      </c>
      <c r="Q209" s="9">
        <f t="shared" si="30"/>
        <v>0</v>
      </c>
      <c r="R209" s="9">
        <f t="shared" si="31"/>
        <v>0</v>
      </c>
    </row>
    <row r="210" spans="1:18" ht="14.25" customHeight="1">
      <c r="A210" s="35" t="s">
        <v>377</v>
      </c>
      <c r="B210" s="35" t="s">
        <v>378</v>
      </c>
      <c r="C210" s="36" t="s">
        <v>14</v>
      </c>
      <c r="D210" s="36" t="s">
        <v>341</v>
      </c>
      <c r="E210" s="37" t="s">
        <v>337</v>
      </c>
      <c r="F210" s="35" t="s">
        <v>338</v>
      </c>
      <c r="G210" s="35" t="s">
        <v>339</v>
      </c>
      <c r="H210" s="38" t="s">
        <v>340</v>
      </c>
      <c r="I210" s="38" t="s">
        <v>341</v>
      </c>
      <c r="J210" s="37"/>
      <c r="K210" s="2">
        <v>23</v>
      </c>
      <c r="L210" s="2">
        <v>3</v>
      </c>
      <c r="M210" s="2">
        <v>18</v>
      </c>
      <c r="N210" s="9">
        <f t="shared" si="27"/>
        <v>0</v>
      </c>
      <c r="O210" s="9">
        <f t="shared" si="28"/>
        <v>0</v>
      </c>
      <c r="P210" s="9">
        <f t="shared" si="29"/>
        <v>0</v>
      </c>
      <c r="Q210" s="9">
        <f t="shared" si="30"/>
        <v>0</v>
      </c>
      <c r="R210" s="9">
        <f t="shared" si="31"/>
        <v>0.9</v>
      </c>
    </row>
    <row r="211" spans="1:18" ht="14.25" customHeight="1">
      <c r="A211" s="35" t="s">
        <v>379</v>
      </c>
      <c r="B211" s="35" t="s">
        <v>380</v>
      </c>
      <c r="C211" s="36" t="s">
        <v>14</v>
      </c>
      <c r="D211" s="36" t="s">
        <v>341</v>
      </c>
      <c r="E211" s="37" t="s">
        <v>337</v>
      </c>
      <c r="F211" s="35" t="s">
        <v>338</v>
      </c>
      <c r="G211" s="35" t="s">
        <v>339</v>
      </c>
      <c r="H211" s="38" t="s">
        <v>340</v>
      </c>
      <c r="I211" s="38" t="s">
        <v>341</v>
      </c>
      <c r="J211" s="37"/>
      <c r="K211" s="2">
        <v>24</v>
      </c>
      <c r="L211" s="2">
        <v>3</v>
      </c>
      <c r="M211" s="2">
        <v>17</v>
      </c>
      <c r="N211" s="9">
        <f t="shared" si="27"/>
        <v>0</v>
      </c>
      <c r="O211" s="9">
        <f t="shared" si="28"/>
        <v>0</v>
      </c>
      <c r="P211" s="9">
        <f t="shared" si="29"/>
        <v>0</v>
      </c>
      <c r="Q211" s="9">
        <f t="shared" si="30"/>
        <v>0</v>
      </c>
      <c r="R211" s="9">
        <f t="shared" si="31"/>
        <v>0.85</v>
      </c>
    </row>
    <row r="212" spans="1:18" ht="14.25" customHeight="1">
      <c r="A212" s="39" t="s">
        <v>381</v>
      </c>
      <c r="B212" s="39" t="s">
        <v>382</v>
      </c>
      <c r="C212" s="40" t="s">
        <v>14</v>
      </c>
      <c r="D212" s="41" t="s">
        <v>338</v>
      </c>
      <c r="E212" s="42" t="s">
        <v>337</v>
      </c>
      <c r="F212" s="43" t="s">
        <v>338</v>
      </c>
      <c r="G212" s="43" t="s">
        <v>339</v>
      </c>
      <c r="H212" s="41" t="s">
        <v>340</v>
      </c>
      <c r="I212" s="41" t="s">
        <v>341</v>
      </c>
      <c r="J212" s="42"/>
      <c r="K212" s="2">
        <v>25</v>
      </c>
      <c r="L212" s="2">
        <v>3</v>
      </c>
      <c r="M212" s="2">
        <v>16</v>
      </c>
      <c r="N212" s="9">
        <f t="shared" si="27"/>
        <v>0</v>
      </c>
      <c r="O212" s="9">
        <f t="shared" si="28"/>
        <v>0.8</v>
      </c>
      <c r="P212" s="9">
        <f t="shared" si="29"/>
        <v>0</v>
      </c>
      <c r="Q212" s="9">
        <f t="shared" si="30"/>
        <v>0</v>
      </c>
      <c r="R212" s="9">
        <f t="shared" si="31"/>
        <v>0</v>
      </c>
    </row>
    <row r="213" spans="1:18" ht="14.25" customHeight="1">
      <c r="A213" s="35" t="s">
        <v>383</v>
      </c>
      <c r="B213" s="35" t="s">
        <v>384</v>
      </c>
      <c r="C213" s="36" t="s">
        <v>14</v>
      </c>
      <c r="D213" s="36" t="s">
        <v>341</v>
      </c>
      <c r="E213" s="37" t="s">
        <v>337</v>
      </c>
      <c r="F213" s="35" t="s">
        <v>338</v>
      </c>
      <c r="G213" s="35" t="s">
        <v>339</v>
      </c>
      <c r="H213" s="38" t="s">
        <v>340</v>
      </c>
      <c r="I213" s="38" t="s">
        <v>341</v>
      </c>
      <c r="J213" s="37"/>
      <c r="K213" s="2">
        <v>26</v>
      </c>
      <c r="L213" s="2">
        <v>3</v>
      </c>
      <c r="M213" s="2">
        <v>15</v>
      </c>
      <c r="N213" s="9">
        <f t="shared" si="27"/>
        <v>0</v>
      </c>
      <c r="O213" s="9">
        <f t="shared" si="28"/>
        <v>0</v>
      </c>
      <c r="P213" s="9">
        <f t="shared" si="29"/>
        <v>0</v>
      </c>
      <c r="Q213" s="9">
        <f t="shared" si="30"/>
        <v>0</v>
      </c>
      <c r="R213" s="9">
        <f t="shared" si="31"/>
        <v>0.75</v>
      </c>
    </row>
    <row r="214" spans="1:18" ht="14.25" customHeight="1">
      <c r="A214" s="39" t="s">
        <v>385</v>
      </c>
      <c r="B214" s="39" t="s">
        <v>386</v>
      </c>
      <c r="C214" s="40" t="s">
        <v>14</v>
      </c>
      <c r="D214" s="41" t="s">
        <v>338</v>
      </c>
      <c r="E214" s="42" t="s">
        <v>337</v>
      </c>
      <c r="F214" s="43" t="s">
        <v>338</v>
      </c>
      <c r="G214" s="43" t="s">
        <v>339</v>
      </c>
      <c r="H214" s="41" t="s">
        <v>340</v>
      </c>
      <c r="I214" s="41" t="s">
        <v>341</v>
      </c>
      <c r="J214" s="42"/>
      <c r="K214" s="2">
        <v>27</v>
      </c>
      <c r="L214" s="2">
        <v>3</v>
      </c>
      <c r="M214" s="2">
        <v>14</v>
      </c>
      <c r="N214" s="9">
        <f t="shared" si="27"/>
        <v>0</v>
      </c>
      <c r="O214" s="9">
        <f t="shared" si="28"/>
        <v>0.7</v>
      </c>
      <c r="P214" s="9">
        <f t="shared" si="29"/>
        <v>0</v>
      </c>
      <c r="Q214" s="9">
        <f t="shared" si="30"/>
        <v>0</v>
      </c>
      <c r="R214" s="9">
        <f t="shared" si="31"/>
        <v>0</v>
      </c>
    </row>
    <row r="215" spans="1:18" ht="14.25" customHeight="1">
      <c r="A215" s="27" t="s">
        <v>387</v>
      </c>
      <c r="B215" s="27" t="s">
        <v>388</v>
      </c>
      <c r="C215" s="28" t="s">
        <v>14</v>
      </c>
      <c r="D215" s="28" t="s">
        <v>339</v>
      </c>
      <c r="E215" s="29" t="s">
        <v>337</v>
      </c>
      <c r="F215" s="27" t="s">
        <v>338</v>
      </c>
      <c r="G215" s="27" t="s">
        <v>339</v>
      </c>
      <c r="H215" s="30" t="s">
        <v>340</v>
      </c>
      <c r="I215" s="30" t="s">
        <v>341</v>
      </c>
      <c r="J215" s="29"/>
      <c r="K215" s="2">
        <v>28</v>
      </c>
      <c r="L215" s="2">
        <v>3</v>
      </c>
      <c r="M215" s="2">
        <v>13</v>
      </c>
      <c r="N215" s="9">
        <f t="shared" si="27"/>
        <v>0</v>
      </c>
      <c r="O215" s="9">
        <f t="shared" si="28"/>
        <v>0</v>
      </c>
      <c r="P215" s="9">
        <f t="shared" si="29"/>
        <v>0.68421052631578949</v>
      </c>
      <c r="Q215" s="9">
        <f t="shared" si="30"/>
        <v>0</v>
      </c>
      <c r="R215" s="9">
        <f t="shared" si="31"/>
        <v>0</v>
      </c>
    </row>
    <row r="216" spans="1:18" ht="14.25" customHeight="1">
      <c r="A216" s="31" t="s">
        <v>389</v>
      </c>
      <c r="B216" s="31" t="s">
        <v>390</v>
      </c>
      <c r="C216" s="32" t="s">
        <v>14</v>
      </c>
      <c r="D216" s="32" t="s">
        <v>340</v>
      </c>
      <c r="E216" s="32" t="s">
        <v>337</v>
      </c>
      <c r="F216" s="33" t="s">
        <v>338</v>
      </c>
      <c r="G216" s="33" t="s">
        <v>339</v>
      </c>
      <c r="H216" s="34" t="s">
        <v>340</v>
      </c>
      <c r="I216" s="34" t="s">
        <v>341</v>
      </c>
      <c r="J216" s="34"/>
      <c r="K216" s="2">
        <v>29</v>
      </c>
      <c r="L216" s="2">
        <v>3</v>
      </c>
      <c r="M216" s="2">
        <v>12</v>
      </c>
      <c r="N216" s="9">
        <f t="shared" si="27"/>
        <v>0</v>
      </c>
      <c r="O216" s="9">
        <f t="shared" si="28"/>
        <v>0</v>
      </c>
      <c r="P216" s="9">
        <f t="shared" si="29"/>
        <v>0</v>
      </c>
      <c r="Q216" s="9">
        <f t="shared" si="30"/>
        <v>0.54545454545454541</v>
      </c>
      <c r="R216" s="9">
        <f t="shared" si="31"/>
        <v>0</v>
      </c>
    </row>
    <row r="217" spans="1:18" ht="14.25" customHeight="1">
      <c r="A217" s="39" t="s">
        <v>391</v>
      </c>
      <c r="B217" s="39" t="s">
        <v>392</v>
      </c>
      <c r="C217" s="40" t="s">
        <v>14</v>
      </c>
      <c r="D217" s="41" t="s">
        <v>338</v>
      </c>
      <c r="E217" s="42" t="s">
        <v>337</v>
      </c>
      <c r="F217" s="43" t="s">
        <v>338</v>
      </c>
      <c r="G217" s="43" t="s">
        <v>339</v>
      </c>
      <c r="H217" s="41" t="s">
        <v>340</v>
      </c>
      <c r="I217" s="41" t="s">
        <v>341</v>
      </c>
      <c r="J217" s="41"/>
      <c r="K217" s="2">
        <v>30</v>
      </c>
      <c r="L217" s="2">
        <v>3</v>
      </c>
      <c r="M217" s="2">
        <v>11</v>
      </c>
      <c r="N217" s="9">
        <f t="shared" si="27"/>
        <v>0</v>
      </c>
      <c r="O217" s="9">
        <f t="shared" si="28"/>
        <v>0.55000000000000004</v>
      </c>
      <c r="P217" s="9">
        <f t="shared" si="29"/>
        <v>0</v>
      </c>
      <c r="Q217" s="9">
        <f t="shared" si="30"/>
        <v>0</v>
      </c>
      <c r="R217" s="9">
        <f t="shared" si="31"/>
        <v>0</v>
      </c>
    </row>
    <row r="218" spans="1:18" ht="14.25" customHeight="1">
      <c r="A218" s="31" t="s">
        <v>393</v>
      </c>
      <c r="B218" s="31" t="s">
        <v>394</v>
      </c>
      <c r="C218" s="32" t="s">
        <v>14</v>
      </c>
      <c r="D218" s="32" t="s">
        <v>340</v>
      </c>
      <c r="E218" s="32" t="s">
        <v>337</v>
      </c>
      <c r="F218" s="33" t="s">
        <v>338</v>
      </c>
      <c r="G218" s="33" t="s">
        <v>339</v>
      </c>
      <c r="H218" s="34" t="s">
        <v>340</v>
      </c>
      <c r="I218" s="34" t="s">
        <v>341</v>
      </c>
      <c r="J218" s="34"/>
      <c r="K218" s="2">
        <v>31</v>
      </c>
      <c r="L218" s="2">
        <v>3</v>
      </c>
      <c r="M218" s="2">
        <v>10</v>
      </c>
      <c r="N218" s="9">
        <f t="shared" si="27"/>
        <v>0</v>
      </c>
      <c r="O218" s="9">
        <f t="shared" si="28"/>
        <v>0</v>
      </c>
      <c r="P218" s="9">
        <f t="shared" si="29"/>
        <v>0</v>
      </c>
      <c r="Q218" s="9">
        <f t="shared" si="30"/>
        <v>0.45454545454545453</v>
      </c>
      <c r="R218" s="9">
        <f t="shared" si="31"/>
        <v>0</v>
      </c>
    </row>
    <row r="219" spans="1:18" ht="14.25" customHeight="1">
      <c r="A219" s="27" t="s">
        <v>395</v>
      </c>
      <c r="B219" s="27" t="s">
        <v>362</v>
      </c>
      <c r="C219" s="28" t="s">
        <v>14</v>
      </c>
      <c r="D219" s="28" t="s">
        <v>339</v>
      </c>
      <c r="E219" s="29" t="s">
        <v>337</v>
      </c>
      <c r="F219" s="27" t="s">
        <v>338</v>
      </c>
      <c r="G219" s="27" t="s">
        <v>339</v>
      </c>
      <c r="H219" s="30" t="s">
        <v>340</v>
      </c>
      <c r="I219" s="30" t="s">
        <v>341</v>
      </c>
      <c r="J219" s="30"/>
      <c r="K219" s="2">
        <v>32</v>
      </c>
      <c r="L219" s="2">
        <v>3</v>
      </c>
      <c r="M219" s="2">
        <v>9</v>
      </c>
      <c r="N219" s="9">
        <f t="shared" si="27"/>
        <v>0</v>
      </c>
      <c r="O219" s="9">
        <f t="shared" si="28"/>
        <v>0</v>
      </c>
      <c r="P219" s="9">
        <f t="shared" si="29"/>
        <v>0.47368421052631576</v>
      </c>
      <c r="Q219" s="9">
        <f t="shared" si="30"/>
        <v>0</v>
      </c>
      <c r="R219" s="9">
        <f t="shared" si="31"/>
        <v>0</v>
      </c>
    </row>
    <row r="220" spans="1:18" ht="14.25" customHeight="1">
      <c r="A220" s="39" t="s">
        <v>396</v>
      </c>
      <c r="B220" s="39" t="s">
        <v>397</v>
      </c>
      <c r="C220" s="40" t="s">
        <v>14</v>
      </c>
      <c r="D220" s="41" t="s">
        <v>338</v>
      </c>
      <c r="E220" s="42" t="s">
        <v>337</v>
      </c>
      <c r="F220" s="43" t="s">
        <v>338</v>
      </c>
      <c r="G220" s="43" t="s">
        <v>339</v>
      </c>
      <c r="H220" s="41" t="s">
        <v>340</v>
      </c>
      <c r="I220" s="41" t="s">
        <v>341</v>
      </c>
      <c r="J220" s="41"/>
      <c r="K220" s="2">
        <v>33</v>
      </c>
      <c r="L220" s="2">
        <v>3</v>
      </c>
      <c r="M220" s="2">
        <v>8</v>
      </c>
      <c r="N220" s="9">
        <f t="shared" ref="N220:N251" si="32">IF(D220=E220,M220/15,0)</f>
        <v>0</v>
      </c>
      <c r="O220" s="9">
        <f t="shared" ref="O220:O251" si="33">IF(D220=F220,M220/20,0)</f>
        <v>0.4</v>
      </c>
      <c r="P220" s="9">
        <f t="shared" ref="P220:P251" si="34">IF(D220=G220,M220/19,0)</f>
        <v>0</v>
      </c>
      <c r="Q220" s="9">
        <f t="shared" ref="Q220:Q251" si="35">IF(D220=H220,M220/22,0)</f>
        <v>0</v>
      </c>
      <c r="R220" s="9">
        <f t="shared" ref="R220:R251" si="36">IF(D220=I220,M220/20,0)</f>
        <v>0</v>
      </c>
    </row>
    <row r="221" spans="1:18" ht="14.25" customHeight="1">
      <c r="A221" s="31" t="s">
        <v>398</v>
      </c>
      <c r="B221" s="31" t="s">
        <v>58</v>
      </c>
      <c r="C221" s="32" t="s">
        <v>14</v>
      </c>
      <c r="D221" s="32" t="s">
        <v>340</v>
      </c>
      <c r="E221" s="32" t="s">
        <v>337</v>
      </c>
      <c r="F221" s="33" t="s">
        <v>338</v>
      </c>
      <c r="G221" s="33" t="s">
        <v>339</v>
      </c>
      <c r="H221" s="34" t="s">
        <v>340</v>
      </c>
      <c r="I221" s="34" t="s">
        <v>341</v>
      </c>
      <c r="J221" s="34"/>
      <c r="K221" s="2">
        <v>34</v>
      </c>
      <c r="L221" s="2">
        <v>3</v>
      </c>
      <c r="M221" s="2">
        <v>7</v>
      </c>
      <c r="N221" s="9">
        <f t="shared" si="32"/>
        <v>0</v>
      </c>
      <c r="O221" s="9">
        <f t="shared" si="33"/>
        <v>0</v>
      </c>
      <c r="P221" s="9">
        <f t="shared" si="34"/>
        <v>0</v>
      </c>
      <c r="Q221" s="9">
        <f t="shared" si="35"/>
        <v>0.31818181818181818</v>
      </c>
      <c r="R221" s="9">
        <f t="shared" si="36"/>
        <v>0</v>
      </c>
    </row>
    <row r="222" spans="1:18" ht="14.25" customHeight="1">
      <c r="A222" s="27" t="s">
        <v>399</v>
      </c>
      <c r="B222" s="27" t="s">
        <v>243</v>
      </c>
      <c r="C222" s="28" t="s">
        <v>14</v>
      </c>
      <c r="D222" s="28" t="s">
        <v>339</v>
      </c>
      <c r="E222" s="29" t="s">
        <v>337</v>
      </c>
      <c r="F222" s="27" t="s">
        <v>338</v>
      </c>
      <c r="G222" s="27" t="s">
        <v>339</v>
      </c>
      <c r="H222" s="30" t="s">
        <v>340</v>
      </c>
      <c r="I222" s="30" t="s">
        <v>341</v>
      </c>
      <c r="J222" s="30"/>
      <c r="K222" s="2">
        <v>35</v>
      </c>
      <c r="L222" s="2">
        <v>3</v>
      </c>
      <c r="M222" s="2">
        <v>6</v>
      </c>
      <c r="N222" s="9">
        <f t="shared" si="32"/>
        <v>0</v>
      </c>
      <c r="O222" s="9">
        <f t="shared" si="33"/>
        <v>0</v>
      </c>
      <c r="P222" s="9">
        <f t="shared" si="34"/>
        <v>0.31578947368421051</v>
      </c>
      <c r="Q222" s="9">
        <f t="shared" si="35"/>
        <v>0</v>
      </c>
      <c r="R222" s="9">
        <f t="shared" si="36"/>
        <v>0</v>
      </c>
    </row>
    <row r="223" spans="1:18" ht="14.25" customHeight="1">
      <c r="A223" s="31" t="s">
        <v>400</v>
      </c>
      <c r="B223" s="31" t="s">
        <v>401</v>
      </c>
      <c r="C223" s="32" t="s">
        <v>14</v>
      </c>
      <c r="D223" s="32" t="s">
        <v>340</v>
      </c>
      <c r="E223" s="32" t="s">
        <v>337</v>
      </c>
      <c r="F223" s="33" t="s">
        <v>338</v>
      </c>
      <c r="G223" s="33" t="s">
        <v>339</v>
      </c>
      <c r="H223" s="34" t="s">
        <v>340</v>
      </c>
      <c r="I223" s="34" t="s">
        <v>341</v>
      </c>
      <c r="J223" s="34"/>
      <c r="K223" s="2">
        <v>36</v>
      </c>
      <c r="L223" s="2">
        <v>3</v>
      </c>
      <c r="M223" s="2">
        <v>5</v>
      </c>
      <c r="N223" s="9">
        <f t="shared" si="32"/>
        <v>0</v>
      </c>
      <c r="O223" s="9">
        <f t="shared" si="33"/>
        <v>0</v>
      </c>
      <c r="P223" s="9">
        <f t="shared" si="34"/>
        <v>0</v>
      </c>
      <c r="Q223" s="9">
        <f t="shared" si="35"/>
        <v>0.22727272727272727</v>
      </c>
      <c r="R223" s="9">
        <f t="shared" si="36"/>
        <v>0</v>
      </c>
    </row>
    <row r="224" spans="1:18" ht="14.25" customHeight="1">
      <c r="A224" s="27" t="s">
        <v>402</v>
      </c>
      <c r="B224" s="27" t="s">
        <v>352</v>
      </c>
      <c r="C224" s="28" t="s">
        <v>14</v>
      </c>
      <c r="D224" s="28" t="s">
        <v>339</v>
      </c>
      <c r="E224" s="29" t="s">
        <v>337</v>
      </c>
      <c r="F224" s="27" t="s">
        <v>338</v>
      </c>
      <c r="G224" s="27" t="s">
        <v>339</v>
      </c>
      <c r="H224" s="30" t="s">
        <v>340</v>
      </c>
      <c r="I224" s="30" t="s">
        <v>341</v>
      </c>
      <c r="J224" s="30"/>
      <c r="K224" s="2">
        <v>37</v>
      </c>
      <c r="L224" s="2">
        <v>3</v>
      </c>
      <c r="M224" s="2">
        <v>4</v>
      </c>
      <c r="N224" s="9">
        <f t="shared" si="32"/>
        <v>0</v>
      </c>
      <c r="O224" s="9">
        <f t="shared" si="33"/>
        <v>0</v>
      </c>
      <c r="P224" s="9">
        <f t="shared" si="34"/>
        <v>0.21052631578947367</v>
      </c>
      <c r="Q224" s="9">
        <f t="shared" si="35"/>
        <v>0</v>
      </c>
      <c r="R224" s="9">
        <f t="shared" si="36"/>
        <v>0</v>
      </c>
    </row>
    <row r="225" spans="1:18" ht="14.25" customHeight="1">
      <c r="A225" s="35" t="s">
        <v>127</v>
      </c>
      <c r="B225" s="35" t="s">
        <v>403</v>
      </c>
      <c r="C225" s="36" t="s">
        <v>14</v>
      </c>
      <c r="D225" s="36" t="s">
        <v>341</v>
      </c>
      <c r="E225" s="37" t="s">
        <v>337</v>
      </c>
      <c r="F225" s="35" t="s">
        <v>338</v>
      </c>
      <c r="G225" s="35" t="s">
        <v>339</v>
      </c>
      <c r="H225" s="38" t="s">
        <v>340</v>
      </c>
      <c r="I225" s="38" t="s">
        <v>341</v>
      </c>
      <c r="J225" s="38"/>
      <c r="K225" s="2">
        <v>38</v>
      </c>
      <c r="L225" s="2">
        <v>3</v>
      </c>
      <c r="M225" s="2">
        <v>3</v>
      </c>
      <c r="N225" s="9">
        <f t="shared" si="32"/>
        <v>0</v>
      </c>
      <c r="O225" s="9">
        <f t="shared" si="33"/>
        <v>0</v>
      </c>
      <c r="P225" s="9">
        <f t="shared" si="34"/>
        <v>0</v>
      </c>
      <c r="Q225" s="9">
        <f t="shared" si="35"/>
        <v>0</v>
      </c>
      <c r="R225" s="9">
        <f t="shared" si="36"/>
        <v>0.15</v>
      </c>
    </row>
    <row r="226" spans="1:18" ht="14.25" customHeight="1">
      <c r="A226" s="39" t="s">
        <v>404</v>
      </c>
      <c r="B226" s="39" t="s">
        <v>384</v>
      </c>
      <c r="C226" s="40" t="s">
        <v>14</v>
      </c>
      <c r="D226" s="41" t="s">
        <v>338</v>
      </c>
      <c r="E226" s="42" t="s">
        <v>337</v>
      </c>
      <c r="F226" s="43" t="s">
        <v>338</v>
      </c>
      <c r="G226" s="43" t="s">
        <v>339</v>
      </c>
      <c r="H226" s="41" t="s">
        <v>340</v>
      </c>
      <c r="I226" s="41" t="s">
        <v>341</v>
      </c>
      <c r="J226" s="41"/>
      <c r="K226" s="2">
        <v>39</v>
      </c>
      <c r="L226" s="2">
        <v>2</v>
      </c>
      <c r="M226" s="2">
        <v>2</v>
      </c>
      <c r="N226" s="9">
        <f t="shared" si="32"/>
        <v>0</v>
      </c>
      <c r="O226" s="9">
        <f t="shared" si="33"/>
        <v>0.1</v>
      </c>
      <c r="P226" s="9">
        <f t="shared" si="34"/>
        <v>0</v>
      </c>
      <c r="Q226" s="9">
        <f t="shared" si="35"/>
        <v>0</v>
      </c>
      <c r="R226" s="9">
        <f t="shared" si="36"/>
        <v>0</v>
      </c>
    </row>
    <row r="227" spans="1:18" ht="14.25" customHeight="1">
      <c r="A227" s="27" t="s">
        <v>405</v>
      </c>
      <c r="B227" s="27" t="s">
        <v>406</v>
      </c>
      <c r="C227" s="28" t="s">
        <v>14</v>
      </c>
      <c r="D227" s="28" t="s">
        <v>339</v>
      </c>
      <c r="E227" s="29" t="s">
        <v>337</v>
      </c>
      <c r="F227" s="27" t="s">
        <v>338</v>
      </c>
      <c r="G227" s="27" t="s">
        <v>339</v>
      </c>
      <c r="H227" s="30" t="s">
        <v>340</v>
      </c>
      <c r="I227" s="30" t="s">
        <v>341</v>
      </c>
      <c r="J227" s="30"/>
      <c r="K227" s="2">
        <v>40</v>
      </c>
      <c r="L227" s="2">
        <v>2</v>
      </c>
      <c r="M227" s="2">
        <v>1</v>
      </c>
      <c r="N227" s="9">
        <f t="shared" si="32"/>
        <v>0</v>
      </c>
      <c r="O227" s="9">
        <f t="shared" si="33"/>
        <v>0</v>
      </c>
      <c r="P227" s="9">
        <f t="shared" si="34"/>
        <v>5.2631578947368418E-2</v>
      </c>
      <c r="Q227" s="9">
        <f t="shared" si="35"/>
        <v>0</v>
      </c>
      <c r="R227" s="9">
        <f t="shared" si="36"/>
        <v>0</v>
      </c>
    </row>
    <row r="228" spans="1:18" ht="14.25" customHeight="1">
      <c r="A228" s="39" t="s">
        <v>407</v>
      </c>
      <c r="B228" s="39" t="s">
        <v>408</v>
      </c>
      <c r="C228" s="40" t="s">
        <v>14</v>
      </c>
      <c r="D228" s="41" t="s">
        <v>338</v>
      </c>
      <c r="E228" s="42" t="s">
        <v>337</v>
      </c>
      <c r="F228" s="43" t="s">
        <v>338</v>
      </c>
      <c r="G228" s="43" t="s">
        <v>339</v>
      </c>
      <c r="H228" s="41" t="s">
        <v>340</v>
      </c>
      <c r="I228" s="41" t="s">
        <v>341</v>
      </c>
      <c r="J228" s="42"/>
      <c r="K228" s="5" t="s">
        <v>409</v>
      </c>
      <c r="N228" s="9">
        <f t="shared" si="32"/>
        <v>0</v>
      </c>
      <c r="O228" s="9">
        <f t="shared" si="33"/>
        <v>0</v>
      </c>
      <c r="P228" s="9">
        <f t="shared" si="34"/>
        <v>0</v>
      </c>
      <c r="Q228" s="9">
        <f t="shared" si="35"/>
        <v>0</v>
      </c>
      <c r="R228" s="9">
        <f t="shared" si="36"/>
        <v>0</v>
      </c>
    </row>
    <row r="229" spans="1:18" ht="14.25" customHeight="1">
      <c r="A229" s="24" t="s">
        <v>410</v>
      </c>
      <c r="B229" s="24" t="s">
        <v>411</v>
      </c>
      <c r="C229" s="25" t="s">
        <v>14</v>
      </c>
      <c r="D229" s="25" t="s">
        <v>337</v>
      </c>
      <c r="E229" s="25" t="s">
        <v>337</v>
      </c>
      <c r="F229" s="26" t="s">
        <v>338</v>
      </c>
      <c r="G229" s="26" t="s">
        <v>339</v>
      </c>
      <c r="H229" s="16" t="s">
        <v>340</v>
      </c>
      <c r="I229" s="16" t="s">
        <v>341</v>
      </c>
      <c r="J229" s="25"/>
      <c r="K229" s="8" t="s">
        <v>335</v>
      </c>
      <c r="N229" s="9">
        <f t="shared" si="32"/>
        <v>0</v>
      </c>
      <c r="O229" s="9">
        <f t="shared" si="33"/>
        <v>0</v>
      </c>
      <c r="P229" s="9">
        <f t="shared" si="34"/>
        <v>0</v>
      </c>
      <c r="Q229" s="9">
        <f t="shared" si="35"/>
        <v>0</v>
      </c>
      <c r="R229" s="9">
        <f t="shared" si="36"/>
        <v>0</v>
      </c>
    </row>
    <row r="230" spans="1:18" ht="14.25" customHeight="1">
      <c r="A230" s="27" t="s">
        <v>42</v>
      </c>
      <c r="B230" s="27" t="s">
        <v>412</v>
      </c>
      <c r="C230" s="28" t="s">
        <v>14</v>
      </c>
      <c r="D230" s="28" t="s">
        <v>339</v>
      </c>
      <c r="E230" s="29" t="s">
        <v>337</v>
      </c>
      <c r="F230" s="27" t="s">
        <v>338</v>
      </c>
      <c r="G230" s="27" t="s">
        <v>339</v>
      </c>
      <c r="H230" s="30" t="s">
        <v>340</v>
      </c>
      <c r="I230" s="30" t="s">
        <v>341</v>
      </c>
      <c r="J230" s="29"/>
      <c r="K230" s="3" t="s">
        <v>335</v>
      </c>
      <c r="N230" s="9">
        <f t="shared" si="32"/>
        <v>0</v>
      </c>
      <c r="O230" s="9">
        <f t="shared" si="33"/>
        <v>0</v>
      </c>
      <c r="P230" s="9">
        <f t="shared" si="34"/>
        <v>0</v>
      </c>
      <c r="Q230" s="9">
        <f t="shared" si="35"/>
        <v>0</v>
      </c>
      <c r="R230" s="9">
        <f t="shared" si="36"/>
        <v>0</v>
      </c>
    </row>
    <row r="231" spans="1:18" ht="14.25" customHeight="1">
      <c r="A231" s="27" t="s">
        <v>413</v>
      </c>
      <c r="B231" s="27" t="s">
        <v>217</v>
      </c>
      <c r="C231" s="28" t="s">
        <v>14</v>
      </c>
      <c r="D231" s="28" t="s">
        <v>339</v>
      </c>
      <c r="E231" s="29" t="s">
        <v>337</v>
      </c>
      <c r="F231" s="27" t="s">
        <v>338</v>
      </c>
      <c r="G231" s="27" t="s">
        <v>339</v>
      </c>
      <c r="H231" s="30" t="s">
        <v>340</v>
      </c>
      <c r="I231" s="30" t="s">
        <v>341</v>
      </c>
      <c r="J231" s="29"/>
      <c r="K231" s="3" t="s">
        <v>335</v>
      </c>
      <c r="N231" s="9">
        <f t="shared" si="32"/>
        <v>0</v>
      </c>
      <c r="O231" s="9">
        <f t="shared" si="33"/>
        <v>0</v>
      </c>
      <c r="P231" s="9">
        <f t="shared" si="34"/>
        <v>0</v>
      </c>
      <c r="Q231" s="9">
        <f t="shared" si="35"/>
        <v>0</v>
      </c>
      <c r="R231" s="9">
        <f t="shared" si="36"/>
        <v>0</v>
      </c>
    </row>
    <row r="232" spans="1:18" ht="14.25" customHeight="1">
      <c r="A232" s="27" t="s">
        <v>414</v>
      </c>
      <c r="B232" s="27" t="s">
        <v>18</v>
      </c>
      <c r="C232" s="28" t="s">
        <v>14</v>
      </c>
      <c r="D232" s="28" t="s">
        <v>339</v>
      </c>
      <c r="E232" s="29" t="s">
        <v>337</v>
      </c>
      <c r="F232" s="27" t="s">
        <v>338</v>
      </c>
      <c r="G232" s="27" t="s">
        <v>339</v>
      </c>
      <c r="H232" s="30" t="s">
        <v>340</v>
      </c>
      <c r="I232" s="30" t="s">
        <v>341</v>
      </c>
      <c r="J232" s="29"/>
      <c r="K232" s="3" t="s">
        <v>335</v>
      </c>
      <c r="N232" s="9">
        <f t="shared" si="32"/>
        <v>0</v>
      </c>
      <c r="O232" s="9">
        <f t="shared" si="33"/>
        <v>0</v>
      </c>
      <c r="P232" s="9">
        <f t="shared" si="34"/>
        <v>0</v>
      </c>
      <c r="Q232" s="9">
        <f t="shared" si="35"/>
        <v>0</v>
      </c>
      <c r="R232" s="9">
        <f t="shared" si="36"/>
        <v>0</v>
      </c>
    </row>
    <row r="233" spans="1:18" ht="14.25" customHeight="1">
      <c r="A233" s="24" t="s">
        <v>415</v>
      </c>
      <c r="B233" s="24" t="s">
        <v>416</v>
      </c>
      <c r="C233" s="25" t="s">
        <v>14</v>
      </c>
      <c r="D233" s="25" t="s">
        <v>337</v>
      </c>
      <c r="E233" s="25" t="s">
        <v>337</v>
      </c>
      <c r="F233" s="26" t="s">
        <v>338</v>
      </c>
      <c r="G233" s="26" t="s">
        <v>339</v>
      </c>
      <c r="H233" s="16" t="s">
        <v>340</v>
      </c>
      <c r="I233" s="16" t="s">
        <v>341</v>
      </c>
      <c r="J233" s="25"/>
      <c r="K233" s="8" t="s">
        <v>4</v>
      </c>
      <c r="N233" s="9">
        <f t="shared" si="32"/>
        <v>0</v>
      </c>
      <c r="O233" s="9">
        <f t="shared" si="33"/>
        <v>0</v>
      </c>
      <c r="P233" s="9">
        <f t="shared" si="34"/>
        <v>0</v>
      </c>
      <c r="Q233" s="9">
        <f t="shared" si="35"/>
        <v>0</v>
      </c>
      <c r="R233" s="9">
        <f t="shared" si="36"/>
        <v>0</v>
      </c>
    </row>
    <row r="234" spans="1:18" ht="14.25" customHeight="1">
      <c r="A234" s="35" t="s">
        <v>417</v>
      </c>
      <c r="B234" s="35" t="s">
        <v>418</v>
      </c>
      <c r="C234" s="36" t="s">
        <v>14</v>
      </c>
      <c r="D234" s="36" t="s">
        <v>341</v>
      </c>
      <c r="E234" s="37" t="s">
        <v>337</v>
      </c>
      <c r="F234" s="35" t="s">
        <v>338</v>
      </c>
      <c r="G234" s="35" t="s">
        <v>339</v>
      </c>
      <c r="H234" s="38" t="s">
        <v>340</v>
      </c>
      <c r="I234" s="38" t="s">
        <v>341</v>
      </c>
      <c r="J234" s="37"/>
      <c r="K234" s="3"/>
      <c r="N234" s="9">
        <f t="shared" si="32"/>
        <v>0</v>
      </c>
      <c r="O234" s="9">
        <f t="shared" si="33"/>
        <v>0</v>
      </c>
      <c r="P234" s="9">
        <f t="shared" si="34"/>
        <v>0</v>
      </c>
      <c r="Q234" s="9">
        <f t="shared" si="35"/>
        <v>0</v>
      </c>
      <c r="R234" s="9">
        <f t="shared" si="36"/>
        <v>0</v>
      </c>
    </row>
    <row r="235" spans="1:18" ht="14.25" customHeight="1">
      <c r="A235" s="35" t="s">
        <v>419</v>
      </c>
      <c r="B235" s="35" t="s">
        <v>420</v>
      </c>
      <c r="C235" s="36" t="s">
        <v>87</v>
      </c>
      <c r="D235" s="36" t="s">
        <v>341</v>
      </c>
      <c r="E235" s="37" t="s">
        <v>337</v>
      </c>
      <c r="F235" s="35" t="s">
        <v>338</v>
      </c>
      <c r="G235" s="35" t="s">
        <v>339</v>
      </c>
      <c r="H235" s="38" t="s">
        <v>340</v>
      </c>
      <c r="I235" s="38" t="s">
        <v>341</v>
      </c>
      <c r="J235" s="38"/>
      <c r="K235" s="2">
        <v>1</v>
      </c>
      <c r="L235" s="2">
        <v>3</v>
      </c>
      <c r="M235" s="2">
        <v>47</v>
      </c>
      <c r="N235" s="9">
        <f t="shared" si="32"/>
        <v>0</v>
      </c>
      <c r="O235" s="9">
        <f t="shared" si="33"/>
        <v>0</v>
      </c>
      <c r="P235" s="9">
        <f t="shared" si="34"/>
        <v>0</v>
      </c>
      <c r="Q235" s="9">
        <f t="shared" si="35"/>
        <v>0</v>
      </c>
      <c r="R235" s="9">
        <f t="shared" si="36"/>
        <v>2.35</v>
      </c>
    </row>
    <row r="236" spans="1:18" ht="14.25" customHeight="1">
      <c r="A236" s="35" t="s">
        <v>421</v>
      </c>
      <c r="B236" s="35" t="s">
        <v>422</v>
      </c>
      <c r="C236" s="36" t="s">
        <v>87</v>
      </c>
      <c r="D236" s="36" t="s">
        <v>341</v>
      </c>
      <c r="E236" s="37" t="s">
        <v>337</v>
      </c>
      <c r="F236" s="35" t="s">
        <v>338</v>
      </c>
      <c r="G236" s="35" t="s">
        <v>339</v>
      </c>
      <c r="H236" s="38" t="s">
        <v>340</v>
      </c>
      <c r="I236" s="38" t="s">
        <v>341</v>
      </c>
      <c r="J236" s="38"/>
      <c r="K236" s="2">
        <v>2</v>
      </c>
      <c r="L236" s="2">
        <v>3</v>
      </c>
      <c r="M236" s="2">
        <v>46</v>
      </c>
      <c r="N236" s="9">
        <f t="shared" si="32"/>
        <v>0</v>
      </c>
      <c r="O236" s="9">
        <f t="shared" si="33"/>
        <v>0</v>
      </c>
      <c r="P236" s="9">
        <f t="shared" si="34"/>
        <v>0</v>
      </c>
      <c r="Q236" s="9">
        <f t="shared" si="35"/>
        <v>0</v>
      </c>
      <c r="R236" s="9">
        <f t="shared" si="36"/>
        <v>2.2999999999999998</v>
      </c>
    </row>
    <row r="237" spans="1:18" ht="14.25" customHeight="1">
      <c r="A237" s="31" t="s">
        <v>423</v>
      </c>
      <c r="B237" s="31" t="s">
        <v>155</v>
      </c>
      <c r="C237" s="32" t="s">
        <v>87</v>
      </c>
      <c r="D237" s="32" t="s">
        <v>340</v>
      </c>
      <c r="E237" s="32" t="s">
        <v>337</v>
      </c>
      <c r="F237" s="33" t="s">
        <v>338</v>
      </c>
      <c r="G237" s="33" t="s">
        <v>339</v>
      </c>
      <c r="H237" s="34" t="s">
        <v>340</v>
      </c>
      <c r="I237" s="34" t="s">
        <v>341</v>
      </c>
      <c r="J237" s="34"/>
      <c r="K237" s="2">
        <v>3</v>
      </c>
      <c r="L237" s="2">
        <v>3</v>
      </c>
      <c r="M237" s="2">
        <v>45</v>
      </c>
      <c r="N237" s="9">
        <f t="shared" si="32"/>
        <v>0</v>
      </c>
      <c r="O237" s="9">
        <f t="shared" si="33"/>
        <v>0</v>
      </c>
      <c r="P237" s="9">
        <f t="shared" si="34"/>
        <v>0</v>
      </c>
      <c r="Q237" s="9">
        <f t="shared" si="35"/>
        <v>2.0454545454545454</v>
      </c>
      <c r="R237" s="9">
        <f t="shared" si="36"/>
        <v>0</v>
      </c>
    </row>
    <row r="238" spans="1:18" ht="14.25" customHeight="1">
      <c r="A238" s="35" t="s">
        <v>424</v>
      </c>
      <c r="B238" s="35" t="s">
        <v>425</v>
      </c>
      <c r="C238" s="36" t="s">
        <v>87</v>
      </c>
      <c r="D238" s="36" t="s">
        <v>341</v>
      </c>
      <c r="E238" s="37" t="s">
        <v>337</v>
      </c>
      <c r="F238" s="35" t="s">
        <v>338</v>
      </c>
      <c r="G238" s="35" t="s">
        <v>339</v>
      </c>
      <c r="H238" s="38" t="s">
        <v>340</v>
      </c>
      <c r="I238" s="38" t="s">
        <v>341</v>
      </c>
      <c r="J238" s="38"/>
      <c r="K238" s="2">
        <v>4</v>
      </c>
      <c r="L238" s="2">
        <v>3</v>
      </c>
      <c r="M238" s="2">
        <v>44</v>
      </c>
      <c r="N238" s="9">
        <f t="shared" si="32"/>
        <v>0</v>
      </c>
      <c r="O238" s="9">
        <f t="shared" si="33"/>
        <v>0</v>
      </c>
      <c r="P238" s="9">
        <f t="shared" si="34"/>
        <v>0</v>
      </c>
      <c r="Q238" s="9">
        <f t="shared" si="35"/>
        <v>0</v>
      </c>
      <c r="R238" s="9">
        <f t="shared" si="36"/>
        <v>2.2000000000000002</v>
      </c>
    </row>
    <row r="239" spans="1:18" ht="14.25" customHeight="1">
      <c r="A239" s="39" t="s">
        <v>129</v>
      </c>
      <c r="B239" s="39" t="s">
        <v>344</v>
      </c>
      <c r="C239" s="40" t="s">
        <v>87</v>
      </c>
      <c r="D239" s="41" t="s">
        <v>338</v>
      </c>
      <c r="E239" s="42" t="s">
        <v>337</v>
      </c>
      <c r="F239" s="43" t="s">
        <v>338</v>
      </c>
      <c r="G239" s="43" t="s">
        <v>339</v>
      </c>
      <c r="H239" s="41" t="s">
        <v>340</v>
      </c>
      <c r="I239" s="41" t="s">
        <v>341</v>
      </c>
      <c r="J239" s="41"/>
      <c r="K239" s="2">
        <v>5</v>
      </c>
      <c r="L239" s="2">
        <v>3</v>
      </c>
      <c r="M239" s="2">
        <v>43</v>
      </c>
      <c r="N239" s="9">
        <f t="shared" si="32"/>
        <v>0</v>
      </c>
      <c r="O239" s="9">
        <f t="shared" si="33"/>
        <v>2.15</v>
      </c>
      <c r="P239" s="9">
        <f t="shared" si="34"/>
        <v>0</v>
      </c>
      <c r="Q239" s="9">
        <f t="shared" si="35"/>
        <v>0</v>
      </c>
      <c r="R239" s="9">
        <f t="shared" si="36"/>
        <v>0</v>
      </c>
    </row>
    <row r="240" spans="1:18" ht="14.25" customHeight="1">
      <c r="A240" s="24" t="s">
        <v>271</v>
      </c>
      <c r="B240" s="24" t="s">
        <v>426</v>
      </c>
      <c r="C240" s="25" t="s">
        <v>87</v>
      </c>
      <c r="D240" s="25" t="s">
        <v>337</v>
      </c>
      <c r="E240" s="25" t="s">
        <v>337</v>
      </c>
      <c r="F240" s="26" t="s">
        <v>338</v>
      </c>
      <c r="G240" s="26" t="s">
        <v>339</v>
      </c>
      <c r="H240" s="16" t="s">
        <v>340</v>
      </c>
      <c r="I240" s="16" t="s">
        <v>341</v>
      </c>
      <c r="J240" s="16"/>
      <c r="K240" s="2">
        <v>6</v>
      </c>
      <c r="L240" s="2">
        <v>3</v>
      </c>
      <c r="M240" s="2">
        <v>42</v>
      </c>
      <c r="N240" s="9">
        <f t="shared" si="32"/>
        <v>2.8</v>
      </c>
      <c r="O240" s="9">
        <f t="shared" si="33"/>
        <v>0</v>
      </c>
      <c r="P240" s="9">
        <f t="shared" si="34"/>
        <v>0</v>
      </c>
      <c r="Q240" s="9">
        <f t="shared" si="35"/>
        <v>0</v>
      </c>
      <c r="R240" s="9">
        <f t="shared" si="36"/>
        <v>0</v>
      </c>
    </row>
    <row r="241" spans="1:18" ht="14.25" customHeight="1">
      <c r="A241" s="35" t="s">
        <v>427</v>
      </c>
      <c r="B241" s="35" t="s">
        <v>428</v>
      </c>
      <c r="C241" s="36" t="s">
        <v>87</v>
      </c>
      <c r="D241" s="36" t="s">
        <v>341</v>
      </c>
      <c r="E241" s="37" t="s">
        <v>337</v>
      </c>
      <c r="F241" s="35" t="s">
        <v>338</v>
      </c>
      <c r="G241" s="35" t="s">
        <v>339</v>
      </c>
      <c r="H241" s="38" t="s">
        <v>340</v>
      </c>
      <c r="I241" s="38" t="s">
        <v>341</v>
      </c>
      <c r="J241" s="38"/>
      <c r="K241" s="2">
        <v>7</v>
      </c>
      <c r="L241" s="2">
        <v>3</v>
      </c>
      <c r="M241" s="2">
        <v>41</v>
      </c>
      <c r="N241" s="9">
        <f t="shared" si="32"/>
        <v>0</v>
      </c>
      <c r="O241" s="9">
        <f t="shared" si="33"/>
        <v>0</v>
      </c>
      <c r="P241" s="9">
        <f t="shared" si="34"/>
        <v>0</v>
      </c>
      <c r="Q241" s="9">
        <f t="shared" si="35"/>
        <v>0</v>
      </c>
      <c r="R241" s="9">
        <f t="shared" si="36"/>
        <v>2.0499999999999998</v>
      </c>
    </row>
    <row r="242" spans="1:18" ht="14.25" customHeight="1">
      <c r="A242" s="31" t="s">
        <v>207</v>
      </c>
      <c r="B242" s="31" t="s">
        <v>344</v>
      </c>
      <c r="C242" s="32" t="s">
        <v>87</v>
      </c>
      <c r="D242" s="32" t="s">
        <v>340</v>
      </c>
      <c r="E242" s="32" t="s">
        <v>337</v>
      </c>
      <c r="F242" s="33" t="s">
        <v>338</v>
      </c>
      <c r="G242" s="33" t="s">
        <v>339</v>
      </c>
      <c r="H242" s="34" t="s">
        <v>340</v>
      </c>
      <c r="I242" s="34" t="s">
        <v>341</v>
      </c>
      <c r="J242" s="34"/>
      <c r="K242" s="2">
        <v>8</v>
      </c>
      <c r="L242" s="2">
        <v>3</v>
      </c>
      <c r="M242" s="2">
        <v>40</v>
      </c>
      <c r="N242" s="9">
        <f t="shared" si="32"/>
        <v>0</v>
      </c>
      <c r="O242" s="9">
        <f t="shared" si="33"/>
        <v>0</v>
      </c>
      <c r="P242" s="9">
        <f t="shared" si="34"/>
        <v>0</v>
      </c>
      <c r="Q242" s="9">
        <f t="shared" si="35"/>
        <v>1.8181818181818181</v>
      </c>
      <c r="R242" s="9">
        <f t="shared" si="36"/>
        <v>0</v>
      </c>
    </row>
    <row r="243" spans="1:18" ht="14.25" customHeight="1">
      <c r="A243" s="39" t="s">
        <v>429</v>
      </c>
      <c r="B243" s="39" t="s">
        <v>430</v>
      </c>
      <c r="C243" s="40" t="s">
        <v>87</v>
      </c>
      <c r="D243" s="41" t="s">
        <v>338</v>
      </c>
      <c r="E243" s="42" t="s">
        <v>337</v>
      </c>
      <c r="F243" s="43" t="s">
        <v>338</v>
      </c>
      <c r="G243" s="43" t="s">
        <v>339</v>
      </c>
      <c r="H243" s="41" t="s">
        <v>340</v>
      </c>
      <c r="I243" s="41" t="s">
        <v>341</v>
      </c>
      <c r="J243" s="41"/>
      <c r="K243" s="2">
        <v>9</v>
      </c>
      <c r="L243" s="2">
        <v>3</v>
      </c>
      <c r="M243" s="2">
        <v>39</v>
      </c>
      <c r="N243" s="9">
        <f t="shared" si="32"/>
        <v>0</v>
      </c>
      <c r="O243" s="9">
        <f t="shared" si="33"/>
        <v>1.95</v>
      </c>
      <c r="P243" s="9">
        <f t="shared" si="34"/>
        <v>0</v>
      </c>
      <c r="Q243" s="9">
        <f t="shared" si="35"/>
        <v>0</v>
      </c>
      <c r="R243" s="9">
        <f t="shared" si="36"/>
        <v>0</v>
      </c>
    </row>
    <row r="244" spans="1:18" ht="14.25" customHeight="1">
      <c r="A244" s="27" t="s">
        <v>431</v>
      </c>
      <c r="B244" s="27" t="s">
        <v>277</v>
      </c>
      <c r="C244" s="28" t="s">
        <v>87</v>
      </c>
      <c r="D244" s="28" t="s">
        <v>339</v>
      </c>
      <c r="E244" s="29" t="s">
        <v>337</v>
      </c>
      <c r="F244" s="27" t="s">
        <v>338</v>
      </c>
      <c r="G244" s="27" t="s">
        <v>339</v>
      </c>
      <c r="H244" s="30" t="s">
        <v>340</v>
      </c>
      <c r="I244" s="30" t="s">
        <v>341</v>
      </c>
      <c r="J244" s="30"/>
      <c r="K244" s="2">
        <v>10</v>
      </c>
      <c r="L244" s="2">
        <v>3</v>
      </c>
      <c r="M244" s="2">
        <v>38</v>
      </c>
      <c r="N244" s="9">
        <f t="shared" si="32"/>
        <v>0</v>
      </c>
      <c r="O244" s="9">
        <f t="shared" si="33"/>
        <v>0</v>
      </c>
      <c r="P244" s="9">
        <f t="shared" si="34"/>
        <v>2</v>
      </c>
      <c r="Q244" s="9">
        <f t="shared" si="35"/>
        <v>0</v>
      </c>
      <c r="R244" s="9">
        <f t="shared" si="36"/>
        <v>0</v>
      </c>
    </row>
    <row r="245" spans="1:18" ht="14.25" customHeight="1">
      <c r="A245" s="31" t="s">
        <v>432</v>
      </c>
      <c r="B245" s="31" t="s">
        <v>433</v>
      </c>
      <c r="C245" s="32" t="s">
        <v>87</v>
      </c>
      <c r="D245" s="32" t="s">
        <v>340</v>
      </c>
      <c r="E245" s="32" t="s">
        <v>337</v>
      </c>
      <c r="F245" s="33" t="s">
        <v>338</v>
      </c>
      <c r="G245" s="33" t="s">
        <v>339</v>
      </c>
      <c r="H245" s="34" t="s">
        <v>340</v>
      </c>
      <c r="I245" s="34" t="s">
        <v>341</v>
      </c>
      <c r="J245" s="34"/>
      <c r="K245" s="2">
        <v>11</v>
      </c>
      <c r="L245" s="2">
        <v>3</v>
      </c>
      <c r="M245" s="2">
        <v>37</v>
      </c>
      <c r="N245" s="9">
        <f t="shared" si="32"/>
        <v>0</v>
      </c>
      <c r="O245" s="9">
        <f t="shared" si="33"/>
        <v>0</v>
      </c>
      <c r="P245" s="9">
        <f t="shared" si="34"/>
        <v>0</v>
      </c>
      <c r="Q245" s="9">
        <f t="shared" si="35"/>
        <v>1.6818181818181819</v>
      </c>
      <c r="R245" s="9">
        <f t="shared" si="36"/>
        <v>0</v>
      </c>
    </row>
    <row r="246" spans="1:18" ht="14.25" customHeight="1">
      <c r="A246" s="27" t="s">
        <v>434</v>
      </c>
      <c r="B246" s="27" t="s">
        <v>93</v>
      </c>
      <c r="C246" s="28" t="s">
        <v>87</v>
      </c>
      <c r="D246" s="28" t="s">
        <v>339</v>
      </c>
      <c r="E246" s="29" t="s">
        <v>337</v>
      </c>
      <c r="F246" s="27" t="s">
        <v>338</v>
      </c>
      <c r="G246" s="27" t="s">
        <v>339</v>
      </c>
      <c r="H246" s="30" t="s">
        <v>340</v>
      </c>
      <c r="I246" s="30" t="s">
        <v>341</v>
      </c>
      <c r="J246" s="30"/>
      <c r="K246" s="2">
        <v>12</v>
      </c>
      <c r="L246" s="2">
        <v>3</v>
      </c>
      <c r="M246" s="2">
        <v>36</v>
      </c>
      <c r="N246" s="9">
        <f t="shared" si="32"/>
        <v>0</v>
      </c>
      <c r="O246" s="9">
        <f t="shared" si="33"/>
        <v>0</v>
      </c>
      <c r="P246" s="9">
        <f t="shared" si="34"/>
        <v>1.8947368421052631</v>
      </c>
      <c r="Q246" s="9">
        <f t="shared" si="35"/>
        <v>0</v>
      </c>
      <c r="R246" s="9">
        <f t="shared" si="36"/>
        <v>0</v>
      </c>
    </row>
    <row r="247" spans="1:18" ht="14.25" customHeight="1">
      <c r="A247" s="31" t="s">
        <v>435</v>
      </c>
      <c r="B247" s="31" t="s">
        <v>436</v>
      </c>
      <c r="C247" s="32" t="s">
        <v>87</v>
      </c>
      <c r="D247" s="32" t="s">
        <v>340</v>
      </c>
      <c r="E247" s="32" t="s">
        <v>337</v>
      </c>
      <c r="F247" s="33" t="s">
        <v>338</v>
      </c>
      <c r="G247" s="33" t="s">
        <v>339</v>
      </c>
      <c r="H247" s="34" t="s">
        <v>340</v>
      </c>
      <c r="I247" s="34" t="s">
        <v>341</v>
      </c>
      <c r="J247" s="34"/>
      <c r="K247" s="2">
        <v>13</v>
      </c>
      <c r="L247" s="2">
        <v>3</v>
      </c>
      <c r="M247" s="2">
        <v>35</v>
      </c>
      <c r="N247" s="9">
        <f t="shared" si="32"/>
        <v>0</v>
      </c>
      <c r="O247" s="9">
        <f t="shared" si="33"/>
        <v>0</v>
      </c>
      <c r="P247" s="9">
        <f t="shared" si="34"/>
        <v>0</v>
      </c>
      <c r="Q247" s="9">
        <f t="shared" si="35"/>
        <v>1.5909090909090908</v>
      </c>
      <c r="R247" s="9">
        <f t="shared" si="36"/>
        <v>0</v>
      </c>
    </row>
    <row r="248" spans="1:18" ht="14.25" customHeight="1">
      <c r="A248" s="24" t="s">
        <v>437</v>
      </c>
      <c r="B248" s="24" t="s">
        <v>438</v>
      </c>
      <c r="C248" s="25" t="s">
        <v>87</v>
      </c>
      <c r="D248" s="25" t="s">
        <v>337</v>
      </c>
      <c r="E248" s="25" t="s">
        <v>337</v>
      </c>
      <c r="F248" s="26" t="s">
        <v>338</v>
      </c>
      <c r="G248" s="26" t="s">
        <v>339</v>
      </c>
      <c r="H248" s="16" t="s">
        <v>340</v>
      </c>
      <c r="I248" s="16" t="s">
        <v>341</v>
      </c>
      <c r="J248" s="16"/>
      <c r="K248" s="2">
        <v>14</v>
      </c>
      <c r="L248" s="2">
        <v>3</v>
      </c>
      <c r="M248" s="2">
        <v>34</v>
      </c>
      <c r="N248" s="9">
        <f t="shared" si="32"/>
        <v>2.2666666666666666</v>
      </c>
      <c r="O248" s="9">
        <f t="shared" si="33"/>
        <v>0</v>
      </c>
      <c r="P248" s="9">
        <f t="shared" si="34"/>
        <v>0</v>
      </c>
      <c r="Q248" s="9">
        <f t="shared" si="35"/>
        <v>0</v>
      </c>
      <c r="R248" s="9">
        <f t="shared" si="36"/>
        <v>0</v>
      </c>
    </row>
    <row r="249" spans="1:18" ht="14.25" customHeight="1">
      <c r="A249" s="27" t="s">
        <v>439</v>
      </c>
      <c r="B249" s="27" t="s">
        <v>440</v>
      </c>
      <c r="C249" s="28" t="s">
        <v>87</v>
      </c>
      <c r="D249" s="28" t="s">
        <v>339</v>
      </c>
      <c r="E249" s="29" t="s">
        <v>337</v>
      </c>
      <c r="F249" s="27" t="s">
        <v>338</v>
      </c>
      <c r="G249" s="27" t="s">
        <v>339</v>
      </c>
      <c r="H249" s="30" t="s">
        <v>340</v>
      </c>
      <c r="I249" s="30" t="s">
        <v>341</v>
      </c>
      <c r="J249" s="30"/>
      <c r="K249" s="2">
        <v>15</v>
      </c>
      <c r="L249" s="2">
        <v>3</v>
      </c>
      <c r="M249" s="2">
        <v>33</v>
      </c>
      <c r="N249" s="9">
        <f t="shared" si="32"/>
        <v>0</v>
      </c>
      <c r="O249" s="9">
        <f t="shared" si="33"/>
        <v>0</v>
      </c>
      <c r="P249" s="9">
        <f t="shared" si="34"/>
        <v>1.736842105263158</v>
      </c>
      <c r="Q249" s="9">
        <f t="shared" si="35"/>
        <v>0</v>
      </c>
      <c r="R249" s="9">
        <f t="shared" si="36"/>
        <v>0</v>
      </c>
    </row>
    <row r="250" spans="1:18" ht="14.25" customHeight="1">
      <c r="A250" s="31" t="s">
        <v>441</v>
      </c>
      <c r="B250" s="31" t="s">
        <v>126</v>
      </c>
      <c r="C250" s="32" t="s">
        <v>87</v>
      </c>
      <c r="D250" s="32" t="s">
        <v>340</v>
      </c>
      <c r="E250" s="32" t="s">
        <v>337</v>
      </c>
      <c r="F250" s="33" t="s">
        <v>338</v>
      </c>
      <c r="G250" s="33" t="s">
        <v>339</v>
      </c>
      <c r="H250" s="34" t="s">
        <v>340</v>
      </c>
      <c r="I250" s="34" t="s">
        <v>341</v>
      </c>
      <c r="J250" s="45"/>
      <c r="K250" s="2">
        <v>16</v>
      </c>
      <c r="L250" s="2">
        <v>3</v>
      </c>
      <c r="M250" s="2">
        <v>32</v>
      </c>
      <c r="N250" s="9">
        <f t="shared" si="32"/>
        <v>0</v>
      </c>
      <c r="O250" s="9">
        <f t="shared" si="33"/>
        <v>0</v>
      </c>
      <c r="P250" s="9">
        <f t="shared" si="34"/>
        <v>0</v>
      </c>
      <c r="Q250" s="9">
        <f t="shared" si="35"/>
        <v>1.4545454545454546</v>
      </c>
      <c r="R250" s="9">
        <f t="shared" si="36"/>
        <v>0</v>
      </c>
    </row>
    <row r="251" spans="1:18" ht="14.25" customHeight="1">
      <c r="A251" s="27" t="s">
        <v>442</v>
      </c>
      <c r="B251" s="27" t="s">
        <v>443</v>
      </c>
      <c r="C251" s="28" t="s">
        <v>87</v>
      </c>
      <c r="D251" s="28" t="s">
        <v>339</v>
      </c>
      <c r="E251" s="29" t="s">
        <v>337</v>
      </c>
      <c r="F251" s="27" t="s">
        <v>338</v>
      </c>
      <c r="G251" s="27" t="s">
        <v>339</v>
      </c>
      <c r="H251" s="30" t="s">
        <v>340</v>
      </c>
      <c r="I251" s="30" t="s">
        <v>341</v>
      </c>
      <c r="J251" s="28"/>
      <c r="K251" s="2">
        <v>17</v>
      </c>
      <c r="L251" s="2">
        <v>3</v>
      </c>
      <c r="M251" s="2">
        <v>31</v>
      </c>
      <c r="N251" s="9">
        <f t="shared" si="32"/>
        <v>0</v>
      </c>
      <c r="O251" s="9">
        <f t="shared" si="33"/>
        <v>0</v>
      </c>
      <c r="P251" s="9">
        <f t="shared" si="34"/>
        <v>1.631578947368421</v>
      </c>
      <c r="Q251" s="9">
        <f t="shared" si="35"/>
        <v>0</v>
      </c>
      <c r="R251" s="9">
        <f t="shared" si="36"/>
        <v>0</v>
      </c>
    </row>
    <row r="252" spans="1:18" ht="14.25" customHeight="1">
      <c r="A252" s="39" t="s">
        <v>311</v>
      </c>
      <c r="B252" s="39" t="s">
        <v>444</v>
      </c>
      <c r="C252" s="40" t="s">
        <v>87</v>
      </c>
      <c r="D252" s="41" t="s">
        <v>338</v>
      </c>
      <c r="E252" s="42" t="s">
        <v>337</v>
      </c>
      <c r="F252" s="43" t="s">
        <v>338</v>
      </c>
      <c r="G252" s="43" t="s">
        <v>339</v>
      </c>
      <c r="H252" s="41" t="s">
        <v>340</v>
      </c>
      <c r="I252" s="41" t="s">
        <v>341</v>
      </c>
      <c r="J252" s="44"/>
      <c r="K252" s="2">
        <v>18</v>
      </c>
      <c r="L252" s="2">
        <v>3</v>
      </c>
      <c r="M252" s="2">
        <v>30</v>
      </c>
      <c r="N252" s="9">
        <f t="shared" ref="N252:N283" si="37">IF(D252=E252,M252/15,0)</f>
        <v>0</v>
      </c>
      <c r="O252" s="9">
        <f t="shared" ref="O252:O283" si="38">IF(D252=F252,M252/20,0)</f>
        <v>1.5</v>
      </c>
      <c r="P252" s="9">
        <f t="shared" ref="P252:P283" si="39">IF(D252=G252,M252/19,0)</f>
        <v>0</v>
      </c>
      <c r="Q252" s="9">
        <f t="shared" ref="Q252:Q283" si="40">IF(D252=H252,M252/22,0)</f>
        <v>0</v>
      </c>
      <c r="R252" s="9">
        <f t="shared" ref="R252:R283" si="41">IF(D252=I252,M252/20,0)</f>
        <v>0</v>
      </c>
    </row>
    <row r="253" spans="1:18" ht="14.25" customHeight="1">
      <c r="A253" s="39" t="s">
        <v>445</v>
      </c>
      <c r="B253" s="39" t="s">
        <v>446</v>
      </c>
      <c r="C253" s="40" t="s">
        <v>87</v>
      </c>
      <c r="D253" s="41" t="s">
        <v>338</v>
      </c>
      <c r="E253" s="42" t="s">
        <v>337</v>
      </c>
      <c r="F253" s="43" t="s">
        <v>338</v>
      </c>
      <c r="G253" s="43" t="s">
        <v>339</v>
      </c>
      <c r="H253" s="41" t="s">
        <v>340</v>
      </c>
      <c r="I253" s="41" t="s">
        <v>341</v>
      </c>
      <c r="J253" s="44"/>
      <c r="K253" s="2">
        <v>19</v>
      </c>
      <c r="L253" s="2">
        <v>3</v>
      </c>
      <c r="M253" s="2">
        <v>29</v>
      </c>
      <c r="N253" s="9">
        <f t="shared" si="37"/>
        <v>0</v>
      </c>
      <c r="O253" s="9">
        <f t="shared" si="38"/>
        <v>1.45</v>
      </c>
      <c r="P253" s="9">
        <f t="shared" si="39"/>
        <v>0</v>
      </c>
      <c r="Q253" s="9">
        <f t="shared" si="40"/>
        <v>0</v>
      </c>
      <c r="R253" s="9">
        <f t="shared" si="41"/>
        <v>0</v>
      </c>
    </row>
    <row r="254" spans="1:18" ht="14.25" customHeight="1">
      <c r="A254" s="35" t="s">
        <v>447</v>
      </c>
      <c r="B254" s="35" t="s">
        <v>448</v>
      </c>
      <c r="C254" s="36" t="s">
        <v>87</v>
      </c>
      <c r="D254" s="36" t="s">
        <v>341</v>
      </c>
      <c r="E254" s="37" t="s">
        <v>337</v>
      </c>
      <c r="F254" s="35" t="s">
        <v>338</v>
      </c>
      <c r="G254" s="35" t="s">
        <v>339</v>
      </c>
      <c r="H254" s="38" t="s">
        <v>340</v>
      </c>
      <c r="I254" s="38" t="s">
        <v>341</v>
      </c>
      <c r="J254" s="36"/>
      <c r="K254" s="2">
        <v>20</v>
      </c>
      <c r="L254" s="2">
        <v>3</v>
      </c>
      <c r="M254" s="2">
        <v>28</v>
      </c>
      <c r="N254" s="9">
        <f t="shared" si="37"/>
        <v>0</v>
      </c>
      <c r="O254" s="9">
        <f t="shared" si="38"/>
        <v>0</v>
      </c>
      <c r="P254" s="9">
        <f t="shared" si="39"/>
        <v>0</v>
      </c>
      <c r="Q254" s="9">
        <f t="shared" si="40"/>
        <v>0</v>
      </c>
      <c r="R254" s="9">
        <f t="shared" si="41"/>
        <v>1.4</v>
      </c>
    </row>
    <row r="255" spans="1:18" ht="14.25" customHeight="1">
      <c r="A255" s="39" t="s">
        <v>355</v>
      </c>
      <c r="B255" s="39" t="s">
        <v>449</v>
      </c>
      <c r="C255" s="40" t="s">
        <v>87</v>
      </c>
      <c r="D255" s="41" t="s">
        <v>338</v>
      </c>
      <c r="E255" s="42" t="s">
        <v>337</v>
      </c>
      <c r="F255" s="43" t="s">
        <v>338</v>
      </c>
      <c r="G255" s="43" t="s">
        <v>339</v>
      </c>
      <c r="H255" s="41" t="s">
        <v>340</v>
      </c>
      <c r="I255" s="41" t="s">
        <v>341</v>
      </c>
      <c r="J255" s="44"/>
      <c r="K255" s="2">
        <v>21</v>
      </c>
      <c r="L255" s="2">
        <v>3</v>
      </c>
      <c r="M255" s="2">
        <v>27</v>
      </c>
      <c r="N255" s="9">
        <f t="shared" si="37"/>
        <v>0</v>
      </c>
      <c r="O255" s="9">
        <f t="shared" si="38"/>
        <v>1.35</v>
      </c>
      <c r="P255" s="9">
        <f t="shared" si="39"/>
        <v>0</v>
      </c>
      <c r="Q255" s="9">
        <f t="shared" si="40"/>
        <v>0</v>
      </c>
      <c r="R255" s="9">
        <f t="shared" si="41"/>
        <v>0</v>
      </c>
    </row>
    <row r="256" spans="1:18" ht="14.25" customHeight="1">
      <c r="A256" s="31" t="s">
        <v>219</v>
      </c>
      <c r="B256" s="31" t="s">
        <v>344</v>
      </c>
      <c r="C256" s="32" t="s">
        <v>87</v>
      </c>
      <c r="D256" s="32" t="s">
        <v>340</v>
      </c>
      <c r="E256" s="32" t="s">
        <v>337</v>
      </c>
      <c r="F256" s="33" t="s">
        <v>338</v>
      </c>
      <c r="G256" s="33" t="s">
        <v>339</v>
      </c>
      <c r="H256" s="34" t="s">
        <v>340</v>
      </c>
      <c r="I256" s="34" t="s">
        <v>341</v>
      </c>
      <c r="J256" s="45"/>
      <c r="K256" s="2">
        <v>22</v>
      </c>
      <c r="L256" s="2">
        <v>3</v>
      </c>
      <c r="M256" s="2">
        <v>26</v>
      </c>
      <c r="N256" s="9">
        <f t="shared" si="37"/>
        <v>0</v>
      </c>
      <c r="O256" s="9">
        <f t="shared" si="38"/>
        <v>0</v>
      </c>
      <c r="P256" s="9">
        <f t="shared" si="39"/>
        <v>0</v>
      </c>
      <c r="Q256" s="9">
        <f t="shared" si="40"/>
        <v>1.1818181818181819</v>
      </c>
      <c r="R256" s="9">
        <f t="shared" si="41"/>
        <v>0</v>
      </c>
    </row>
    <row r="257" spans="1:18" ht="14.25" customHeight="1">
      <c r="A257" s="31" t="s">
        <v>450</v>
      </c>
      <c r="B257" s="31" t="s">
        <v>451</v>
      </c>
      <c r="C257" s="32" t="s">
        <v>87</v>
      </c>
      <c r="D257" s="32" t="s">
        <v>340</v>
      </c>
      <c r="E257" s="32" t="s">
        <v>337</v>
      </c>
      <c r="F257" s="33" t="s">
        <v>338</v>
      </c>
      <c r="G257" s="33" t="s">
        <v>339</v>
      </c>
      <c r="H257" s="34" t="s">
        <v>340</v>
      </c>
      <c r="I257" s="34" t="s">
        <v>341</v>
      </c>
      <c r="J257" s="45"/>
      <c r="K257" s="2">
        <v>23</v>
      </c>
      <c r="L257" s="2">
        <v>3</v>
      </c>
      <c r="M257" s="2">
        <v>25</v>
      </c>
      <c r="N257" s="9">
        <f t="shared" si="37"/>
        <v>0</v>
      </c>
      <c r="O257" s="9">
        <f t="shared" si="38"/>
        <v>0</v>
      </c>
      <c r="P257" s="9">
        <f t="shared" si="39"/>
        <v>0</v>
      </c>
      <c r="Q257" s="9">
        <f t="shared" si="40"/>
        <v>1.1363636363636365</v>
      </c>
      <c r="R257" s="9">
        <f t="shared" si="41"/>
        <v>0</v>
      </c>
    </row>
    <row r="258" spans="1:18" ht="14.25" customHeight="1">
      <c r="A258" s="35" t="s">
        <v>452</v>
      </c>
      <c r="B258" s="35" t="s">
        <v>453</v>
      </c>
      <c r="C258" s="36" t="s">
        <v>87</v>
      </c>
      <c r="D258" s="36" t="s">
        <v>341</v>
      </c>
      <c r="E258" s="37" t="s">
        <v>337</v>
      </c>
      <c r="F258" s="35" t="s">
        <v>338</v>
      </c>
      <c r="G258" s="35" t="s">
        <v>339</v>
      </c>
      <c r="H258" s="38" t="s">
        <v>340</v>
      </c>
      <c r="I258" s="38" t="s">
        <v>341</v>
      </c>
      <c r="J258" s="36"/>
      <c r="K258" s="2">
        <v>24</v>
      </c>
      <c r="L258" s="2">
        <v>3</v>
      </c>
      <c r="M258" s="2">
        <v>24</v>
      </c>
      <c r="N258" s="9">
        <f t="shared" si="37"/>
        <v>0</v>
      </c>
      <c r="O258" s="9">
        <f t="shared" si="38"/>
        <v>0</v>
      </c>
      <c r="P258" s="9">
        <f t="shared" si="39"/>
        <v>0</v>
      </c>
      <c r="Q258" s="9">
        <f t="shared" si="40"/>
        <v>0</v>
      </c>
      <c r="R258" s="9">
        <f t="shared" si="41"/>
        <v>1.2</v>
      </c>
    </row>
    <row r="259" spans="1:18" ht="14.25" customHeight="1">
      <c r="A259" s="39" t="s">
        <v>454</v>
      </c>
      <c r="B259" s="39" t="s">
        <v>157</v>
      </c>
      <c r="C259" s="40" t="s">
        <v>87</v>
      </c>
      <c r="D259" s="41" t="s">
        <v>338</v>
      </c>
      <c r="E259" s="42" t="s">
        <v>337</v>
      </c>
      <c r="F259" s="43" t="s">
        <v>338</v>
      </c>
      <c r="G259" s="43" t="s">
        <v>339</v>
      </c>
      <c r="H259" s="41" t="s">
        <v>340</v>
      </c>
      <c r="I259" s="41" t="s">
        <v>341</v>
      </c>
      <c r="J259" s="44"/>
      <c r="K259" s="2">
        <v>25</v>
      </c>
      <c r="L259" s="2">
        <v>3</v>
      </c>
      <c r="M259" s="2">
        <v>23</v>
      </c>
      <c r="N259" s="9">
        <f t="shared" si="37"/>
        <v>0</v>
      </c>
      <c r="O259" s="9">
        <f t="shared" si="38"/>
        <v>1.1499999999999999</v>
      </c>
      <c r="P259" s="9">
        <f t="shared" si="39"/>
        <v>0</v>
      </c>
      <c r="Q259" s="9">
        <f t="shared" si="40"/>
        <v>0</v>
      </c>
      <c r="R259" s="9">
        <f t="shared" si="41"/>
        <v>0</v>
      </c>
    </row>
    <row r="260" spans="1:18" ht="14.25" customHeight="1">
      <c r="A260" s="24" t="s">
        <v>455</v>
      </c>
      <c r="B260" s="24" t="s">
        <v>456</v>
      </c>
      <c r="C260" s="25" t="s">
        <v>87</v>
      </c>
      <c r="D260" s="25" t="s">
        <v>337</v>
      </c>
      <c r="E260" s="25" t="s">
        <v>337</v>
      </c>
      <c r="F260" s="26" t="s">
        <v>338</v>
      </c>
      <c r="G260" s="26" t="s">
        <v>339</v>
      </c>
      <c r="H260" s="16" t="s">
        <v>340</v>
      </c>
      <c r="I260" s="16" t="s">
        <v>341</v>
      </c>
      <c r="J260" s="46"/>
      <c r="K260" s="2">
        <v>26</v>
      </c>
      <c r="L260" s="2">
        <v>3</v>
      </c>
      <c r="M260" s="2">
        <v>22</v>
      </c>
      <c r="N260" s="9">
        <f t="shared" si="37"/>
        <v>1.4666666666666666</v>
      </c>
      <c r="O260" s="9">
        <f t="shared" si="38"/>
        <v>0</v>
      </c>
      <c r="P260" s="9">
        <f t="shared" si="39"/>
        <v>0</v>
      </c>
      <c r="Q260" s="9">
        <f t="shared" si="40"/>
        <v>0</v>
      </c>
      <c r="R260" s="9">
        <f t="shared" si="41"/>
        <v>0</v>
      </c>
    </row>
    <row r="261" spans="1:18" ht="14.25" customHeight="1">
      <c r="A261" s="39" t="s">
        <v>291</v>
      </c>
      <c r="B261" s="39" t="s">
        <v>457</v>
      </c>
      <c r="C261" s="40" t="s">
        <v>87</v>
      </c>
      <c r="D261" s="41" t="s">
        <v>338</v>
      </c>
      <c r="E261" s="42" t="s">
        <v>337</v>
      </c>
      <c r="F261" s="43" t="s">
        <v>338</v>
      </c>
      <c r="G261" s="43" t="s">
        <v>339</v>
      </c>
      <c r="H261" s="41" t="s">
        <v>340</v>
      </c>
      <c r="I261" s="41" t="s">
        <v>341</v>
      </c>
      <c r="J261" s="44"/>
      <c r="K261" s="2">
        <v>27</v>
      </c>
      <c r="L261" s="2">
        <v>3</v>
      </c>
      <c r="M261" s="2">
        <v>21</v>
      </c>
      <c r="N261" s="9">
        <f t="shared" si="37"/>
        <v>0</v>
      </c>
      <c r="O261" s="9">
        <f t="shared" si="38"/>
        <v>1.05</v>
      </c>
      <c r="P261" s="9">
        <f t="shared" si="39"/>
        <v>0</v>
      </c>
      <c r="Q261" s="9">
        <f t="shared" si="40"/>
        <v>0</v>
      </c>
      <c r="R261" s="9">
        <f t="shared" si="41"/>
        <v>0</v>
      </c>
    </row>
    <row r="262" spans="1:18" ht="14.25" customHeight="1">
      <c r="A262" s="35" t="s">
        <v>67</v>
      </c>
      <c r="B262" s="35" t="s">
        <v>458</v>
      </c>
      <c r="C262" s="36" t="s">
        <v>87</v>
      </c>
      <c r="D262" s="36" t="s">
        <v>341</v>
      </c>
      <c r="E262" s="37" t="s">
        <v>337</v>
      </c>
      <c r="F262" s="35" t="s">
        <v>338</v>
      </c>
      <c r="G262" s="35" t="s">
        <v>339</v>
      </c>
      <c r="H262" s="38" t="s">
        <v>340</v>
      </c>
      <c r="I262" s="38" t="s">
        <v>341</v>
      </c>
      <c r="J262" s="37"/>
      <c r="K262" s="2">
        <v>28</v>
      </c>
      <c r="L262" s="2">
        <v>3</v>
      </c>
      <c r="M262" s="2">
        <v>20</v>
      </c>
      <c r="N262" s="9">
        <f t="shared" si="37"/>
        <v>0</v>
      </c>
      <c r="O262" s="9">
        <f t="shared" si="38"/>
        <v>0</v>
      </c>
      <c r="P262" s="9">
        <f t="shared" si="39"/>
        <v>0</v>
      </c>
      <c r="Q262" s="9">
        <f t="shared" si="40"/>
        <v>0</v>
      </c>
      <c r="R262" s="9">
        <f t="shared" si="41"/>
        <v>1</v>
      </c>
    </row>
    <row r="263" spans="1:18" ht="14.25" customHeight="1">
      <c r="A263" s="39" t="s">
        <v>233</v>
      </c>
      <c r="B263" s="39" t="s">
        <v>459</v>
      </c>
      <c r="C263" s="40" t="s">
        <v>87</v>
      </c>
      <c r="D263" s="41" t="s">
        <v>338</v>
      </c>
      <c r="E263" s="42" t="s">
        <v>337</v>
      </c>
      <c r="F263" s="43" t="s">
        <v>338</v>
      </c>
      <c r="G263" s="43" t="s">
        <v>339</v>
      </c>
      <c r="H263" s="41" t="s">
        <v>340</v>
      </c>
      <c r="I263" s="41" t="s">
        <v>341</v>
      </c>
      <c r="J263" s="42"/>
      <c r="K263" s="2">
        <v>29</v>
      </c>
      <c r="L263" s="2">
        <v>3</v>
      </c>
      <c r="M263" s="2">
        <v>19</v>
      </c>
      <c r="N263" s="9">
        <f t="shared" si="37"/>
        <v>0</v>
      </c>
      <c r="O263" s="9">
        <f t="shared" si="38"/>
        <v>0.95</v>
      </c>
      <c r="P263" s="9">
        <f t="shared" si="39"/>
        <v>0</v>
      </c>
      <c r="Q263" s="9">
        <f t="shared" si="40"/>
        <v>0</v>
      </c>
      <c r="R263" s="9">
        <f t="shared" si="41"/>
        <v>0</v>
      </c>
    </row>
    <row r="264" spans="1:18" ht="14.25" customHeight="1">
      <c r="A264" s="39" t="s">
        <v>242</v>
      </c>
      <c r="B264" s="39" t="s">
        <v>284</v>
      </c>
      <c r="C264" s="40" t="s">
        <v>87</v>
      </c>
      <c r="D264" s="41" t="s">
        <v>338</v>
      </c>
      <c r="E264" s="42" t="s">
        <v>337</v>
      </c>
      <c r="F264" s="43" t="s">
        <v>338</v>
      </c>
      <c r="G264" s="43" t="s">
        <v>339</v>
      </c>
      <c r="H264" s="41" t="s">
        <v>340</v>
      </c>
      <c r="I264" s="41" t="s">
        <v>341</v>
      </c>
      <c r="J264" s="42"/>
      <c r="K264" s="2">
        <v>30</v>
      </c>
      <c r="L264" s="2">
        <v>3</v>
      </c>
      <c r="M264" s="2">
        <v>18</v>
      </c>
      <c r="N264" s="9">
        <f t="shared" si="37"/>
        <v>0</v>
      </c>
      <c r="O264" s="9">
        <f t="shared" si="38"/>
        <v>0.9</v>
      </c>
      <c r="P264" s="9">
        <f t="shared" si="39"/>
        <v>0</v>
      </c>
      <c r="Q264" s="9">
        <f t="shared" si="40"/>
        <v>0</v>
      </c>
      <c r="R264" s="9">
        <f t="shared" si="41"/>
        <v>0</v>
      </c>
    </row>
    <row r="265" spans="1:18" ht="14.25" customHeight="1">
      <c r="A265" s="31" t="s">
        <v>367</v>
      </c>
      <c r="B265" s="31" t="s">
        <v>460</v>
      </c>
      <c r="C265" s="32" t="s">
        <v>87</v>
      </c>
      <c r="D265" s="32" t="s">
        <v>340</v>
      </c>
      <c r="E265" s="32" t="s">
        <v>337</v>
      </c>
      <c r="F265" s="33" t="s">
        <v>338</v>
      </c>
      <c r="G265" s="33" t="s">
        <v>339</v>
      </c>
      <c r="H265" s="34" t="s">
        <v>340</v>
      </c>
      <c r="I265" s="34" t="s">
        <v>341</v>
      </c>
      <c r="J265" s="32"/>
      <c r="K265" s="2">
        <v>31</v>
      </c>
      <c r="L265" s="2">
        <v>3</v>
      </c>
      <c r="M265" s="2">
        <v>17</v>
      </c>
      <c r="N265" s="9">
        <f t="shared" si="37"/>
        <v>0</v>
      </c>
      <c r="O265" s="9">
        <f t="shared" si="38"/>
        <v>0</v>
      </c>
      <c r="P265" s="9">
        <f t="shared" si="39"/>
        <v>0</v>
      </c>
      <c r="Q265" s="9">
        <f t="shared" si="40"/>
        <v>0.77272727272727271</v>
      </c>
      <c r="R265" s="9">
        <f t="shared" si="41"/>
        <v>0</v>
      </c>
    </row>
    <row r="266" spans="1:18" ht="14.25" customHeight="1">
      <c r="A266" s="24" t="s">
        <v>461</v>
      </c>
      <c r="B266" s="24" t="s">
        <v>89</v>
      </c>
      <c r="C266" s="25" t="s">
        <v>87</v>
      </c>
      <c r="D266" s="25" t="s">
        <v>337</v>
      </c>
      <c r="E266" s="25" t="s">
        <v>337</v>
      </c>
      <c r="F266" s="26" t="s">
        <v>338</v>
      </c>
      <c r="G266" s="26" t="s">
        <v>339</v>
      </c>
      <c r="H266" s="16" t="s">
        <v>340</v>
      </c>
      <c r="I266" s="16" t="s">
        <v>341</v>
      </c>
      <c r="J266" s="25"/>
      <c r="K266" s="2">
        <v>32</v>
      </c>
      <c r="L266" s="2">
        <v>3</v>
      </c>
      <c r="M266" s="2">
        <v>16</v>
      </c>
      <c r="N266" s="9">
        <f t="shared" si="37"/>
        <v>1.0666666666666667</v>
      </c>
      <c r="O266" s="9">
        <f t="shared" si="38"/>
        <v>0</v>
      </c>
      <c r="P266" s="9">
        <f t="shared" si="39"/>
        <v>0</v>
      </c>
      <c r="Q266" s="9">
        <f t="shared" si="40"/>
        <v>0</v>
      </c>
      <c r="R266" s="9">
        <f t="shared" si="41"/>
        <v>0</v>
      </c>
    </row>
    <row r="267" spans="1:18" ht="14.25" customHeight="1">
      <c r="A267" s="39" t="s">
        <v>199</v>
      </c>
      <c r="B267" s="39" t="s">
        <v>290</v>
      </c>
      <c r="C267" s="40" t="s">
        <v>87</v>
      </c>
      <c r="D267" s="41" t="s">
        <v>338</v>
      </c>
      <c r="E267" s="42" t="s">
        <v>337</v>
      </c>
      <c r="F267" s="43" t="s">
        <v>338</v>
      </c>
      <c r="G267" s="43" t="s">
        <v>339</v>
      </c>
      <c r="H267" s="41" t="s">
        <v>340</v>
      </c>
      <c r="I267" s="41" t="s">
        <v>341</v>
      </c>
      <c r="J267" s="42"/>
      <c r="K267" s="2">
        <v>33</v>
      </c>
      <c r="L267" s="2">
        <v>3</v>
      </c>
      <c r="M267" s="2">
        <v>15</v>
      </c>
      <c r="N267" s="9">
        <f t="shared" si="37"/>
        <v>0</v>
      </c>
      <c r="O267" s="9">
        <f t="shared" si="38"/>
        <v>0.75</v>
      </c>
      <c r="P267" s="9">
        <f t="shared" si="39"/>
        <v>0</v>
      </c>
      <c r="Q267" s="9">
        <f t="shared" si="40"/>
        <v>0</v>
      </c>
      <c r="R267" s="9">
        <f t="shared" si="41"/>
        <v>0</v>
      </c>
    </row>
    <row r="268" spans="1:18" ht="14.25" customHeight="1">
      <c r="A268" s="31" t="s">
        <v>462</v>
      </c>
      <c r="B268" s="31" t="s">
        <v>314</v>
      </c>
      <c r="C268" s="32" t="s">
        <v>87</v>
      </c>
      <c r="D268" s="32" t="s">
        <v>340</v>
      </c>
      <c r="E268" s="32" t="s">
        <v>337</v>
      </c>
      <c r="F268" s="33" t="s">
        <v>338</v>
      </c>
      <c r="G268" s="33" t="s">
        <v>339</v>
      </c>
      <c r="H268" s="34" t="s">
        <v>340</v>
      </c>
      <c r="I268" s="34" t="s">
        <v>341</v>
      </c>
      <c r="J268" s="32"/>
      <c r="K268" s="2">
        <v>34</v>
      </c>
      <c r="L268" s="2">
        <v>3</v>
      </c>
      <c r="M268" s="2">
        <v>14</v>
      </c>
      <c r="N268" s="9">
        <f t="shared" si="37"/>
        <v>0</v>
      </c>
      <c r="O268" s="9">
        <f t="shared" si="38"/>
        <v>0</v>
      </c>
      <c r="P268" s="9">
        <f t="shared" si="39"/>
        <v>0</v>
      </c>
      <c r="Q268" s="9">
        <f t="shared" si="40"/>
        <v>0.63636363636363635</v>
      </c>
      <c r="R268" s="9">
        <f t="shared" si="41"/>
        <v>0</v>
      </c>
    </row>
    <row r="269" spans="1:18" ht="14.25" customHeight="1">
      <c r="A269" s="24" t="s">
        <v>463</v>
      </c>
      <c r="B269" s="24" t="s">
        <v>464</v>
      </c>
      <c r="C269" s="25" t="s">
        <v>87</v>
      </c>
      <c r="D269" s="25" t="s">
        <v>337</v>
      </c>
      <c r="E269" s="25" t="s">
        <v>337</v>
      </c>
      <c r="F269" s="26" t="s">
        <v>338</v>
      </c>
      <c r="G269" s="26" t="s">
        <v>339</v>
      </c>
      <c r="H269" s="16" t="s">
        <v>340</v>
      </c>
      <c r="I269" s="16" t="s">
        <v>341</v>
      </c>
      <c r="J269" s="25"/>
      <c r="K269" s="2">
        <v>35</v>
      </c>
      <c r="L269" s="2">
        <v>3</v>
      </c>
      <c r="M269" s="2">
        <v>13</v>
      </c>
      <c r="N269" s="9">
        <f t="shared" si="37"/>
        <v>0.8666666666666667</v>
      </c>
      <c r="O269" s="9">
        <f t="shared" si="38"/>
        <v>0</v>
      </c>
      <c r="P269" s="9">
        <f t="shared" si="39"/>
        <v>0</v>
      </c>
      <c r="Q269" s="9">
        <f t="shared" si="40"/>
        <v>0</v>
      </c>
      <c r="R269" s="9">
        <f t="shared" si="41"/>
        <v>0</v>
      </c>
    </row>
    <row r="270" spans="1:18" ht="14.25" customHeight="1">
      <c r="A270" s="39" t="s">
        <v>465</v>
      </c>
      <c r="B270" s="39" t="s">
        <v>466</v>
      </c>
      <c r="C270" s="40" t="s">
        <v>87</v>
      </c>
      <c r="D270" s="41" t="s">
        <v>338</v>
      </c>
      <c r="E270" s="42" t="s">
        <v>337</v>
      </c>
      <c r="F270" s="43" t="s">
        <v>338</v>
      </c>
      <c r="G270" s="43" t="s">
        <v>339</v>
      </c>
      <c r="H270" s="41" t="s">
        <v>340</v>
      </c>
      <c r="I270" s="41" t="s">
        <v>341</v>
      </c>
      <c r="J270" s="42"/>
      <c r="K270" s="2">
        <v>36</v>
      </c>
      <c r="L270" s="2">
        <v>3</v>
      </c>
      <c r="M270" s="2">
        <v>12</v>
      </c>
      <c r="N270" s="9">
        <f t="shared" si="37"/>
        <v>0</v>
      </c>
      <c r="O270" s="9">
        <f t="shared" si="38"/>
        <v>0.6</v>
      </c>
      <c r="P270" s="9">
        <f t="shared" si="39"/>
        <v>0</v>
      </c>
      <c r="Q270" s="9">
        <f t="shared" si="40"/>
        <v>0</v>
      </c>
      <c r="R270" s="9">
        <f t="shared" si="41"/>
        <v>0</v>
      </c>
    </row>
    <row r="271" spans="1:18" ht="14.25" customHeight="1">
      <c r="A271" s="35" t="s">
        <v>248</v>
      </c>
      <c r="B271" s="35" t="s">
        <v>277</v>
      </c>
      <c r="C271" s="36" t="s">
        <v>87</v>
      </c>
      <c r="D271" s="36" t="s">
        <v>341</v>
      </c>
      <c r="E271" s="37" t="s">
        <v>337</v>
      </c>
      <c r="F271" s="35" t="s">
        <v>338</v>
      </c>
      <c r="G271" s="35" t="s">
        <v>339</v>
      </c>
      <c r="H271" s="38" t="s">
        <v>340</v>
      </c>
      <c r="I271" s="38" t="s">
        <v>341</v>
      </c>
      <c r="J271" s="38"/>
      <c r="K271" s="2">
        <v>37</v>
      </c>
      <c r="L271" s="2">
        <v>3</v>
      </c>
      <c r="M271" s="2">
        <v>11</v>
      </c>
      <c r="N271" s="9">
        <f t="shared" si="37"/>
        <v>0</v>
      </c>
      <c r="O271" s="9">
        <f t="shared" si="38"/>
        <v>0</v>
      </c>
      <c r="P271" s="9">
        <f t="shared" si="39"/>
        <v>0</v>
      </c>
      <c r="Q271" s="9">
        <f t="shared" si="40"/>
        <v>0</v>
      </c>
      <c r="R271" s="9">
        <f t="shared" si="41"/>
        <v>0.55000000000000004</v>
      </c>
    </row>
    <row r="272" spans="1:18" ht="14.25" customHeight="1">
      <c r="A272" s="35" t="s">
        <v>467</v>
      </c>
      <c r="B272" s="35" t="s">
        <v>344</v>
      </c>
      <c r="C272" s="36" t="s">
        <v>87</v>
      </c>
      <c r="D272" s="36" t="s">
        <v>341</v>
      </c>
      <c r="E272" s="37" t="s">
        <v>337</v>
      </c>
      <c r="F272" s="35" t="s">
        <v>338</v>
      </c>
      <c r="G272" s="35" t="s">
        <v>339</v>
      </c>
      <c r="H272" s="38" t="s">
        <v>340</v>
      </c>
      <c r="I272" s="38" t="s">
        <v>341</v>
      </c>
      <c r="J272" s="38"/>
      <c r="K272" s="2">
        <v>38</v>
      </c>
      <c r="L272" s="2">
        <v>3</v>
      </c>
      <c r="M272" s="2">
        <v>10</v>
      </c>
      <c r="N272" s="9">
        <f t="shared" si="37"/>
        <v>0</v>
      </c>
      <c r="O272" s="9">
        <f t="shared" si="38"/>
        <v>0</v>
      </c>
      <c r="P272" s="9">
        <f t="shared" si="39"/>
        <v>0</v>
      </c>
      <c r="Q272" s="9">
        <f t="shared" si="40"/>
        <v>0</v>
      </c>
      <c r="R272" s="9">
        <f t="shared" si="41"/>
        <v>0.5</v>
      </c>
    </row>
    <row r="273" spans="1:18" ht="14.25" customHeight="1">
      <c r="A273" s="31" t="s">
        <v>468</v>
      </c>
      <c r="B273" s="31" t="s">
        <v>469</v>
      </c>
      <c r="C273" s="32" t="s">
        <v>87</v>
      </c>
      <c r="D273" s="32" t="s">
        <v>340</v>
      </c>
      <c r="E273" s="32" t="s">
        <v>337</v>
      </c>
      <c r="F273" s="33" t="s">
        <v>338</v>
      </c>
      <c r="G273" s="33" t="s">
        <v>339</v>
      </c>
      <c r="H273" s="34" t="s">
        <v>340</v>
      </c>
      <c r="I273" s="34" t="s">
        <v>341</v>
      </c>
      <c r="J273" s="34"/>
      <c r="K273" s="2">
        <v>39</v>
      </c>
      <c r="L273" s="2">
        <v>3</v>
      </c>
      <c r="M273" s="2">
        <v>9</v>
      </c>
      <c r="N273" s="9">
        <f t="shared" si="37"/>
        <v>0</v>
      </c>
      <c r="O273" s="9">
        <f t="shared" si="38"/>
        <v>0</v>
      </c>
      <c r="P273" s="9">
        <f t="shared" si="39"/>
        <v>0</v>
      </c>
      <c r="Q273" s="9">
        <f t="shared" si="40"/>
        <v>0.40909090909090912</v>
      </c>
      <c r="R273" s="9">
        <f t="shared" si="41"/>
        <v>0</v>
      </c>
    </row>
    <row r="274" spans="1:18" ht="14.25" customHeight="1">
      <c r="A274" s="24" t="s">
        <v>470</v>
      </c>
      <c r="B274" s="24" t="s">
        <v>471</v>
      </c>
      <c r="C274" s="25" t="s">
        <v>87</v>
      </c>
      <c r="D274" s="25" t="s">
        <v>337</v>
      </c>
      <c r="E274" s="25" t="s">
        <v>337</v>
      </c>
      <c r="F274" s="26" t="s">
        <v>338</v>
      </c>
      <c r="G274" s="26" t="s">
        <v>339</v>
      </c>
      <c r="H274" s="16" t="s">
        <v>340</v>
      </c>
      <c r="I274" s="16" t="s">
        <v>341</v>
      </c>
      <c r="J274" s="16"/>
      <c r="K274" s="2">
        <v>40</v>
      </c>
      <c r="L274" s="2">
        <v>3</v>
      </c>
      <c r="M274" s="2">
        <v>8</v>
      </c>
      <c r="N274" s="9">
        <f t="shared" si="37"/>
        <v>0.53333333333333333</v>
      </c>
      <c r="O274" s="9">
        <f t="shared" si="38"/>
        <v>0</v>
      </c>
      <c r="P274" s="9">
        <f t="shared" si="39"/>
        <v>0</v>
      </c>
      <c r="Q274" s="9">
        <f t="shared" si="40"/>
        <v>0</v>
      </c>
      <c r="R274" s="9">
        <f t="shared" si="41"/>
        <v>0</v>
      </c>
    </row>
    <row r="275" spans="1:18" ht="14.25" customHeight="1">
      <c r="A275" s="31" t="s">
        <v>203</v>
      </c>
      <c r="B275" s="31" t="s">
        <v>472</v>
      </c>
      <c r="C275" s="32" t="s">
        <v>87</v>
      </c>
      <c r="D275" s="32" t="s">
        <v>340</v>
      </c>
      <c r="E275" s="32" t="s">
        <v>337</v>
      </c>
      <c r="F275" s="33" t="s">
        <v>338</v>
      </c>
      <c r="G275" s="33" t="s">
        <v>339</v>
      </c>
      <c r="H275" s="34" t="s">
        <v>340</v>
      </c>
      <c r="I275" s="34" t="s">
        <v>341</v>
      </c>
      <c r="J275" s="34"/>
      <c r="K275" s="2">
        <v>41</v>
      </c>
      <c r="L275" s="2">
        <v>2</v>
      </c>
      <c r="M275" s="2">
        <v>7</v>
      </c>
      <c r="N275" s="9">
        <f t="shared" si="37"/>
        <v>0</v>
      </c>
      <c r="O275" s="9">
        <f t="shared" si="38"/>
        <v>0</v>
      </c>
      <c r="P275" s="9">
        <f t="shared" si="39"/>
        <v>0</v>
      </c>
      <c r="Q275" s="9">
        <f t="shared" si="40"/>
        <v>0.31818181818181818</v>
      </c>
      <c r="R275" s="9">
        <f t="shared" si="41"/>
        <v>0</v>
      </c>
    </row>
    <row r="276" spans="1:18" ht="14.25" customHeight="1">
      <c r="A276" s="24" t="s">
        <v>297</v>
      </c>
      <c r="B276" s="24" t="s">
        <v>473</v>
      </c>
      <c r="C276" s="25" t="s">
        <v>87</v>
      </c>
      <c r="D276" s="25" t="s">
        <v>337</v>
      </c>
      <c r="E276" s="25" t="s">
        <v>337</v>
      </c>
      <c r="F276" s="26" t="s">
        <v>338</v>
      </c>
      <c r="G276" s="26" t="s">
        <v>339</v>
      </c>
      <c r="H276" s="16" t="s">
        <v>340</v>
      </c>
      <c r="I276" s="16" t="s">
        <v>341</v>
      </c>
      <c r="J276" s="16"/>
      <c r="K276" s="2">
        <v>42</v>
      </c>
      <c r="L276" s="2">
        <v>2</v>
      </c>
      <c r="M276" s="2">
        <v>6</v>
      </c>
      <c r="N276" s="9">
        <f t="shared" si="37"/>
        <v>0.4</v>
      </c>
      <c r="O276" s="9">
        <f t="shared" si="38"/>
        <v>0</v>
      </c>
      <c r="P276" s="9">
        <f t="shared" si="39"/>
        <v>0</v>
      </c>
      <c r="Q276" s="9">
        <f t="shared" si="40"/>
        <v>0</v>
      </c>
      <c r="R276" s="9">
        <f t="shared" si="41"/>
        <v>0</v>
      </c>
    </row>
    <row r="277" spans="1:18" ht="14.25" customHeight="1">
      <c r="A277" s="35" t="s">
        <v>124</v>
      </c>
      <c r="B277" s="35" t="s">
        <v>474</v>
      </c>
      <c r="C277" s="36" t="s">
        <v>87</v>
      </c>
      <c r="D277" s="36" t="s">
        <v>341</v>
      </c>
      <c r="E277" s="37" t="s">
        <v>337</v>
      </c>
      <c r="F277" s="35" t="s">
        <v>338</v>
      </c>
      <c r="G277" s="35" t="s">
        <v>339</v>
      </c>
      <c r="H277" s="38" t="s">
        <v>340</v>
      </c>
      <c r="I277" s="38" t="s">
        <v>341</v>
      </c>
      <c r="J277" s="38"/>
      <c r="K277" s="2">
        <v>43</v>
      </c>
      <c r="L277" s="2">
        <v>1</v>
      </c>
      <c r="M277" s="2">
        <v>5</v>
      </c>
      <c r="N277" s="9">
        <f t="shared" si="37"/>
        <v>0</v>
      </c>
      <c r="O277" s="9">
        <f t="shared" si="38"/>
        <v>0</v>
      </c>
      <c r="P277" s="9">
        <f t="shared" si="39"/>
        <v>0</v>
      </c>
      <c r="Q277" s="9">
        <f t="shared" si="40"/>
        <v>0</v>
      </c>
      <c r="R277" s="9">
        <f t="shared" si="41"/>
        <v>0.25</v>
      </c>
    </row>
    <row r="278" spans="1:18" ht="14.25" customHeight="1">
      <c r="A278" s="31" t="s">
        <v>475</v>
      </c>
      <c r="B278" s="31" t="s">
        <v>476</v>
      </c>
      <c r="C278" s="32" t="s">
        <v>87</v>
      </c>
      <c r="D278" s="32" t="s">
        <v>340</v>
      </c>
      <c r="E278" s="32" t="s">
        <v>337</v>
      </c>
      <c r="F278" s="33" t="s">
        <v>338</v>
      </c>
      <c r="G278" s="33" t="s">
        <v>339</v>
      </c>
      <c r="H278" s="34" t="s">
        <v>340</v>
      </c>
      <c r="I278" s="34" t="s">
        <v>341</v>
      </c>
      <c r="J278" s="34"/>
      <c r="K278" s="2">
        <v>44</v>
      </c>
      <c r="L278" s="2">
        <v>1</v>
      </c>
      <c r="M278" s="2">
        <v>4</v>
      </c>
      <c r="N278" s="9">
        <f t="shared" si="37"/>
        <v>0</v>
      </c>
      <c r="O278" s="9">
        <f t="shared" si="38"/>
        <v>0</v>
      </c>
      <c r="P278" s="9">
        <f t="shared" si="39"/>
        <v>0</v>
      </c>
      <c r="Q278" s="9">
        <f t="shared" si="40"/>
        <v>0.18181818181818182</v>
      </c>
      <c r="R278" s="9">
        <f t="shared" si="41"/>
        <v>0</v>
      </c>
    </row>
    <row r="279" spans="1:18" ht="14.25" customHeight="1">
      <c r="A279" s="24" t="s">
        <v>477</v>
      </c>
      <c r="B279" s="24" t="s">
        <v>344</v>
      </c>
      <c r="C279" s="25" t="s">
        <v>87</v>
      </c>
      <c r="D279" s="25" t="s">
        <v>337</v>
      </c>
      <c r="E279" s="25" t="s">
        <v>337</v>
      </c>
      <c r="F279" s="26" t="s">
        <v>338</v>
      </c>
      <c r="G279" s="26" t="s">
        <v>339</v>
      </c>
      <c r="H279" s="16" t="s">
        <v>340</v>
      </c>
      <c r="I279" s="16" t="s">
        <v>341</v>
      </c>
      <c r="J279" s="16"/>
      <c r="K279" s="2">
        <v>45</v>
      </c>
      <c r="L279" s="2">
        <v>1</v>
      </c>
      <c r="M279" s="2">
        <v>3</v>
      </c>
      <c r="N279" s="9">
        <f t="shared" si="37"/>
        <v>0.2</v>
      </c>
      <c r="O279" s="9">
        <f t="shared" si="38"/>
        <v>0</v>
      </c>
      <c r="P279" s="9">
        <f t="shared" si="39"/>
        <v>0</v>
      </c>
      <c r="Q279" s="9">
        <f t="shared" si="40"/>
        <v>0</v>
      </c>
      <c r="R279" s="9">
        <f t="shared" si="41"/>
        <v>0</v>
      </c>
    </row>
    <row r="280" spans="1:18" ht="14.25" customHeight="1">
      <c r="A280" s="24" t="s">
        <v>478</v>
      </c>
      <c r="B280" s="24" t="s">
        <v>479</v>
      </c>
      <c r="C280" s="25" t="s">
        <v>87</v>
      </c>
      <c r="D280" s="25" t="s">
        <v>337</v>
      </c>
      <c r="E280" s="25" t="s">
        <v>337</v>
      </c>
      <c r="F280" s="26" t="s">
        <v>338</v>
      </c>
      <c r="G280" s="26" t="s">
        <v>339</v>
      </c>
      <c r="H280" s="16" t="s">
        <v>340</v>
      </c>
      <c r="I280" s="16" t="s">
        <v>341</v>
      </c>
      <c r="J280" s="16"/>
      <c r="K280" s="2">
        <v>46</v>
      </c>
      <c r="L280" s="2">
        <v>1</v>
      </c>
      <c r="M280" s="2">
        <v>2</v>
      </c>
      <c r="N280" s="9">
        <f t="shared" si="37"/>
        <v>0.13333333333333333</v>
      </c>
      <c r="O280" s="9">
        <f t="shared" si="38"/>
        <v>0</v>
      </c>
      <c r="P280" s="9">
        <f t="shared" si="39"/>
        <v>0</v>
      </c>
      <c r="Q280" s="9">
        <f t="shared" si="40"/>
        <v>0</v>
      </c>
      <c r="R280" s="9">
        <f t="shared" si="41"/>
        <v>0</v>
      </c>
    </row>
    <row r="281" spans="1:18" ht="14.25" customHeight="1">
      <c r="A281" s="24" t="s">
        <v>480</v>
      </c>
      <c r="B281" s="24" t="s">
        <v>290</v>
      </c>
      <c r="C281" s="25" t="s">
        <v>87</v>
      </c>
      <c r="D281" s="25" t="s">
        <v>337</v>
      </c>
      <c r="E281" s="25" t="s">
        <v>337</v>
      </c>
      <c r="F281" s="26" t="s">
        <v>338</v>
      </c>
      <c r="G281" s="26" t="s">
        <v>339</v>
      </c>
      <c r="H281" s="16" t="s">
        <v>340</v>
      </c>
      <c r="I281" s="16" t="s">
        <v>341</v>
      </c>
      <c r="J281" s="16"/>
      <c r="K281" s="2">
        <v>47</v>
      </c>
      <c r="L281" s="2">
        <v>1</v>
      </c>
      <c r="M281" s="2">
        <v>1</v>
      </c>
      <c r="N281" s="9">
        <f t="shared" si="37"/>
        <v>6.6666666666666666E-2</v>
      </c>
      <c r="O281" s="9">
        <f t="shared" si="38"/>
        <v>0</v>
      </c>
      <c r="P281" s="9">
        <f t="shared" si="39"/>
        <v>0</v>
      </c>
      <c r="Q281" s="9">
        <f t="shared" si="40"/>
        <v>0</v>
      </c>
      <c r="R281" s="9">
        <f t="shared" si="41"/>
        <v>0</v>
      </c>
    </row>
    <row r="282" spans="1:18" ht="14.25" customHeight="1">
      <c r="A282" s="31" t="s">
        <v>481</v>
      </c>
      <c r="B282" s="31" t="s">
        <v>168</v>
      </c>
      <c r="C282" s="32" t="s">
        <v>87</v>
      </c>
      <c r="D282" s="32" t="s">
        <v>340</v>
      </c>
      <c r="E282" s="32" t="s">
        <v>337</v>
      </c>
      <c r="F282" s="33" t="s">
        <v>338</v>
      </c>
      <c r="G282" s="33" t="s">
        <v>339</v>
      </c>
      <c r="H282" s="34" t="s">
        <v>340</v>
      </c>
      <c r="I282" s="34" t="s">
        <v>341</v>
      </c>
      <c r="J282" s="32"/>
      <c r="K282" s="8" t="s">
        <v>335</v>
      </c>
      <c r="N282" s="9">
        <f t="shared" si="37"/>
        <v>0</v>
      </c>
      <c r="O282" s="9">
        <f t="shared" si="38"/>
        <v>0</v>
      </c>
      <c r="P282" s="9">
        <f t="shared" si="39"/>
        <v>0</v>
      </c>
      <c r="Q282" s="9">
        <f t="shared" si="40"/>
        <v>0</v>
      </c>
      <c r="R282" s="9">
        <f t="shared" si="41"/>
        <v>0</v>
      </c>
    </row>
    <row r="283" spans="1:18" ht="14.25" customHeight="1">
      <c r="A283" s="35" t="s">
        <v>293</v>
      </c>
      <c r="B283" s="35" t="s">
        <v>99</v>
      </c>
      <c r="C283" s="36" t="s">
        <v>87</v>
      </c>
      <c r="D283" s="36" t="s">
        <v>341</v>
      </c>
      <c r="E283" s="37" t="s">
        <v>337</v>
      </c>
      <c r="F283" s="35" t="s">
        <v>338</v>
      </c>
      <c r="G283" s="35" t="s">
        <v>339</v>
      </c>
      <c r="H283" s="38" t="s">
        <v>340</v>
      </c>
      <c r="I283" s="38" t="s">
        <v>341</v>
      </c>
      <c r="J283" s="37"/>
      <c r="K283" s="3" t="s">
        <v>335</v>
      </c>
      <c r="N283" s="9">
        <f t="shared" si="37"/>
        <v>0</v>
      </c>
      <c r="O283" s="9">
        <f t="shared" si="38"/>
        <v>0</v>
      </c>
      <c r="P283" s="9">
        <f t="shared" si="39"/>
        <v>0</v>
      </c>
      <c r="Q283" s="9">
        <f t="shared" si="40"/>
        <v>0</v>
      </c>
      <c r="R283" s="9">
        <f t="shared" si="41"/>
        <v>0</v>
      </c>
    </row>
    <row r="284" spans="1:18" s="2" customFormat="1" ht="14.25" customHeight="1">
      <c r="A284" s="17"/>
      <c r="B284" s="17"/>
      <c r="C284" s="8"/>
      <c r="D284" s="8"/>
      <c r="E284" s="8"/>
      <c r="H284" s="5"/>
      <c r="I284" s="5"/>
      <c r="J284" s="8"/>
      <c r="M284" s="47" t="s">
        <v>177</v>
      </c>
      <c r="N284" s="48">
        <f>SUM(N188:N283)</f>
        <v>16.466666666666665</v>
      </c>
      <c r="O284" s="48">
        <f>SUM(O188:O283)</f>
        <v>20.299999999999997</v>
      </c>
      <c r="P284" s="48">
        <f>SUM(P188:P283)</f>
        <v>19.368421052631579</v>
      </c>
      <c r="Q284" s="48">
        <f>SUM(Q188:Q283)</f>
        <v>21.954545454545457</v>
      </c>
      <c r="R284" s="48">
        <f>SUM(R188:R283)</f>
        <v>22.2</v>
      </c>
    </row>
    <row r="285" spans="1:18" s="2" customFormat="1" ht="14.25" customHeight="1">
      <c r="A285" s="17"/>
      <c r="B285" s="17"/>
      <c r="C285" s="8"/>
      <c r="D285" s="8"/>
      <c r="E285" s="8"/>
      <c r="H285" s="5"/>
      <c r="I285" s="5"/>
      <c r="J285" s="8"/>
      <c r="N285" s="5" t="s">
        <v>482</v>
      </c>
      <c r="O285" s="3" t="s">
        <v>483</v>
      </c>
      <c r="P285" s="3" t="s">
        <v>484</v>
      </c>
      <c r="Q285" s="5" t="s">
        <v>485</v>
      </c>
      <c r="R285" s="5"/>
    </row>
    <row r="286" spans="1:18" ht="14.25" customHeight="1">
      <c r="A286" s="14" t="s">
        <v>486</v>
      </c>
      <c r="B286" s="14" t="s">
        <v>487</v>
      </c>
      <c r="C286" s="15" t="s">
        <v>14</v>
      </c>
      <c r="D286" s="16" t="s">
        <v>482</v>
      </c>
      <c r="E286" s="16" t="s">
        <v>482</v>
      </c>
      <c r="F286" s="26" t="s">
        <v>483</v>
      </c>
      <c r="G286" s="26" t="s">
        <v>484</v>
      </c>
      <c r="H286" s="16" t="s">
        <v>485</v>
      </c>
      <c r="I286" s="16"/>
      <c r="J286" s="16"/>
      <c r="K286" s="2">
        <v>1</v>
      </c>
      <c r="L286" s="2">
        <v>3</v>
      </c>
      <c r="M286" s="2">
        <v>38</v>
      </c>
      <c r="N286" s="9">
        <f t="shared" ref="N286:N317" si="42">IF(D286=E286,M286/23,0)</f>
        <v>1.6521739130434783</v>
      </c>
      <c r="O286" s="9">
        <f t="shared" ref="O286:O317" si="43">IF(D286=F286,M286/20,0)</f>
        <v>0</v>
      </c>
      <c r="P286" s="9">
        <f t="shared" ref="P286:P317" si="44">IF(D286=G286,M286/20,0)</f>
        <v>0</v>
      </c>
      <c r="Q286" s="9">
        <f t="shared" ref="Q286:Q317" si="45">IF(D286=H286,M286/23,0)</f>
        <v>0</v>
      </c>
      <c r="R286" s="9"/>
    </row>
    <row r="287" spans="1:18" ht="14.25" customHeight="1">
      <c r="A287" s="49" t="s">
        <v>488</v>
      </c>
      <c r="B287" s="49" t="s">
        <v>489</v>
      </c>
      <c r="C287" s="50" t="s">
        <v>14</v>
      </c>
      <c r="D287" s="38" t="s">
        <v>485</v>
      </c>
      <c r="E287" s="38" t="s">
        <v>482</v>
      </c>
      <c r="F287" s="35" t="s">
        <v>483</v>
      </c>
      <c r="G287" s="35" t="s">
        <v>484</v>
      </c>
      <c r="H287" s="38" t="s">
        <v>485</v>
      </c>
      <c r="I287" s="38"/>
      <c r="J287" s="38"/>
      <c r="K287" s="2">
        <v>2</v>
      </c>
      <c r="L287" s="2">
        <v>3</v>
      </c>
      <c r="M287" s="2">
        <v>37</v>
      </c>
      <c r="N287" s="9">
        <f t="shared" si="42"/>
        <v>0</v>
      </c>
      <c r="O287" s="9">
        <f t="shared" si="43"/>
        <v>0</v>
      </c>
      <c r="P287" s="9">
        <f t="shared" si="44"/>
        <v>0</v>
      </c>
      <c r="Q287" s="9">
        <f t="shared" si="45"/>
        <v>1.6086956521739131</v>
      </c>
    </row>
    <row r="288" spans="1:18" ht="14.25" customHeight="1">
      <c r="A288" s="43" t="s">
        <v>96</v>
      </c>
      <c r="B288" s="43" t="s">
        <v>490</v>
      </c>
      <c r="C288" s="44" t="s">
        <v>14</v>
      </c>
      <c r="D288" s="44" t="s">
        <v>483</v>
      </c>
      <c r="E288" s="41" t="s">
        <v>482</v>
      </c>
      <c r="F288" s="43" t="s">
        <v>483</v>
      </c>
      <c r="G288" s="43" t="s">
        <v>484</v>
      </c>
      <c r="H288" s="41" t="s">
        <v>485</v>
      </c>
      <c r="I288" s="41"/>
      <c r="J288" s="41"/>
      <c r="K288" s="2">
        <v>3</v>
      </c>
      <c r="L288" s="2">
        <v>3</v>
      </c>
      <c r="M288" s="2">
        <v>36</v>
      </c>
      <c r="N288" s="9">
        <f t="shared" si="42"/>
        <v>0</v>
      </c>
      <c r="O288" s="9">
        <f t="shared" si="43"/>
        <v>1.8</v>
      </c>
      <c r="P288" s="9">
        <f t="shared" si="44"/>
        <v>0</v>
      </c>
      <c r="Q288" s="9">
        <f t="shared" si="45"/>
        <v>0</v>
      </c>
    </row>
    <row r="289" spans="1:17" ht="14.25" customHeight="1">
      <c r="A289" s="43" t="s">
        <v>119</v>
      </c>
      <c r="B289" s="43" t="s">
        <v>491</v>
      </c>
      <c r="C289" s="44" t="s">
        <v>14</v>
      </c>
      <c r="D289" s="44" t="s">
        <v>483</v>
      </c>
      <c r="E289" s="41" t="s">
        <v>482</v>
      </c>
      <c r="F289" s="43" t="s">
        <v>483</v>
      </c>
      <c r="G289" s="43" t="s">
        <v>484</v>
      </c>
      <c r="H289" s="41" t="s">
        <v>485</v>
      </c>
      <c r="I289" s="41"/>
      <c r="J289" s="41"/>
      <c r="K289" s="2">
        <v>4</v>
      </c>
      <c r="L289" s="2">
        <v>3</v>
      </c>
      <c r="M289" s="2">
        <v>35</v>
      </c>
      <c r="N289" s="9">
        <f t="shared" si="42"/>
        <v>0</v>
      </c>
      <c r="O289" s="9">
        <f t="shared" si="43"/>
        <v>1.75</v>
      </c>
      <c r="P289" s="9">
        <f t="shared" si="44"/>
        <v>0</v>
      </c>
      <c r="Q289" s="9">
        <f t="shared" si="45"/>
        <v>0</v>
      </c>
    </row>
    <row r="290" spans="1:17" ht="14.25" customHeight="1">
      <c r="A290" s="51" t="s">
        <v>492</v>
      </c>
      <c r="B290" s="51" t="s">
        <v>493</v>
      </c>
      <c r="C290" s="52" t="s">
        <v>14</v>
      </c>
      <c r="D290" s="52" t="s">
        <v>484</v>
      </c>
      <c r="E290" s="53" t="s">
        <v>482</v>
      </c>
      <c r="F290" s="54" t="s">
        <v>483</v>
      </c>
      <c r="G290" s="54" t="s">
        <v>484</v>
      </c>
      <c r="H290" s="53" t="s">
        <v>485</v>
      </c>
      <c r="I290" s="53"/>
      <c r="J290" s="53"/>
      <c r="K290" s="2">
        <v>5</v>
      </c>
      <c r="L290" s="2">
        <v>3</v>
      </c>
      <c r="M290" s="2">
        <v>34</v>
      </c>
      <c r="N290" s="9">
        <f t="shared" si="42"/>
        <v>0</v>
      </c>
      <c r="O290" s="9">
        <f t="shared" si="43"/>
        <v>0</v>
      </c>
      <c r="P290" s="9">
        <f t="shared" si="44"/>
        <v>1.7</v>
      </c>
      <c r="Q290" s="9">
        <f t="shared" si="45"/>
        <v>0</v>
      </c>
    </row>
    <row r="291" spans="1:17" ht="14.25" customHeight="1">
      <c r="A291" s="51" t="s">
        <v>494</v>
      </c>
      <c r="B291" s="51" t="s">
        <v>495</v>
      </c>
      <c r="C291" s="52" t="s">
        <v>14</v>
      </c>
      <c r="D291" s="52" t="s">
        <v>484</v>
      </c>
      <c r="E291" s="53" t="s">
        <v>482</v>
      </c>
      <c r="F291" s="54" t="s">
        <v>483</v>
      </c>
      <c r="G291" s="54" t="s">
        <v>484</v>
      </c>
      <c r="H291" s="53" t="s">
        <v>485</v>
      </c>
      <c r="I291" s="53"/>
      <c r="J291" s="55"/>
      <c r="K291" s="2">
        <v>6</v>
      </c>
      <c r="L291" s="2">
        <v>3</v>
      </c>
      <c r="M291" s="2">
        <v>33</v>
      </c>
      <c r="N291" s="9">
        <f t="shared" si="42"/>
        <v>0</v>
      </c>
      <c r="O291" s="9">
        <f t="shared" si="43"/>
        <v>0</v>
      </c>
      <c r="P291" s="9">
        <f t="shared" si="44"/>
        <v>1.65</v>
      </c>
      <c r="Q291" s="9">
        <f t="shared" si="45"/>
        <v>0</v>
      </c>
    </row>
    <row r="292" spans="1:17" ht="14.25" customHeight="1">
      <c r="A292" s="49" t="s">
        <v>496</v>
      </c>
      <c r="B292" s="49" t="s">
        <v>208</v>
      </c>
      <c r="C292" s="50" t="s">
        <v>14</v>
      </c>
      <c r="D292" s="38" t="s">
        <v>485</v>
      </c>
      <c r="E292" s="38" t="s">
        <v>482</v>
      </c>
      <c r="F292" s="35" t="s">
        <v>483</v>
      </c>
      <c r="G292" s="35" t="s">
        <v>484</v>
      </c>
      <c r="H292" s="38" t="s">
        <v>485</v>
      </c>
      <c r="I292" s="38"/>
      <c r="J292" s="36"/>
      <c r="K292" s="2">
        <v>7</v>
      </c>
      <c r="L292" s="2">
        <v>3</v>
      </c>
      <c r="M292" s="2">
        <v>32</v>
      </c>
      <c r="N292" s="9">
        <f t="shared" si="42"/>
        <v>0</v>
      </c>
      <c r="O292" s="9">
        <f t="shared" si="43"/>
        <v>0</v>
      </c>
      <c r="P292" s="9">
        <f t="shared" si="44"/>
        <v>0</v>
      </c>
      <c r="Q292" s="9">
        <f t="shared" si="45"/>
        <v>1.3913043478260869</v>
      </c>
    </row>
    <row r="293" spans="1:17" ht="14.25" customHeight="1">
      <c r="A293" s="14" t="s">
        <v>33</v>
      </c>
      <c r="B293" s="14" t="s">
        <v>497</v>
      </c>
      <c r="C293" s="15" t="s">
        <v>14</v>
      </c>
      <c r="D293" s="16" t="s">
        <v>482</v>
      </c>
      <c r="E293" s="16" t="s">
        <v>482</v>
      </c>
      <c r="F293" s="26" t="s">
        <v>483</v>
      </c>
      <c r="G293" s="26" t="s">
        <v>484</v>
      </c>
      <c r="H293" s="16" t="s">
        <v>485</v>
      </c>
      <c r="I293" s="16"/>
      <c r="J293" s="46"/>
      <c r="K293" s="2">
        <v>8</v>
      </c>
      <c r="L293" s="2">
        <v>3</v>
      </c>
      <c r="M293" s="2">
        <v>31</v>
      </c>
      <c r="N293" s="9">
        <f t="shared" si="42"/>
        <v>1.3478260869565217</v>
      </c>
      <c r="O293" s="9">
        <f t="shared" si="43"/>
        <v>0</v>
      </c>
      <c r="P293" s="9">
        <f t="shared" si="44"/>
        <v>0</v>
      </c>
      <c r="Q293" s="9">
        <f t="shared" si="45"/>
        <v>0</v>
      </c>
    </row>
    <row r="294" spans="1:17" ht="14.25" customHeight="1">
      <c r="A294" s="49" t="s">
        <v>496</v>
      </c>
      <c r="B294" s="49" t="s">
        <v>209</v>
      </c>
      <c r="C294" s="50" t="s">
        <v>14</v>
      </c>
      <c r="D294" s="38" t="s">
        <v>485</v>
      </c>
      <c r="E294" s="38" t="s">
        <v>482</v>
      </c>
      <c r="F294" s="35" t="s">
        <v>483</v>
      </c>
      <c r="G294" s="35" t="s">
        <v>484</v>
      </c>
      <c r="H294" s="38" t="s">
        <v>485</v>
      </c>
      <c r="I294" s="38"/>
      <c r="J294" s="36"/>
      <c r="K294" s="2">
        <v>9</v>
      </c>
      <c r="L294" s="2">
        <v>3</v>
      </c>
      <c r="M294" s="2">
        <v>30</v>
      </c>
      <c r="N294" s="9">
        <f t="shared" si="42"/>
        <v>0</v>
      </c>
      <c r="O294" s="9">
        <f t="shared" si="43"/>
        <v>0</v>
      </c>
      <c r="P294" s="9">
        <f t="shared" si="44"/>
        <v>0</v>
      </c>
      <c r="Q294" s="9">
        <f t="shared" si="45"/>
        <v>1.3043478260869565</v>
      </c>
    </row>
    <row r="295" spans="1:17" ht="14.25" customHeight="1">
      <c r="A295" s="43" t="s">
        <v>498</v>
      </c>
      <c r="B295" s="43" t="s">
        <v>30</v>
      </c>
      <c r="C295" s="44" t="s">
        <v>14</v>
      </c>
      <c r="D295" s="44" t="s">
        <v>483</v>
      </c>
      <c r="E295" s="41" t="s">
        <v>482</v>
      </c>
      <c r="F295" s="43" t="s">
        <v>483</v>
      </c>
      <c r="G295" s="43" t="s">
        <v>484</v>
      </c>
      <c r="H295" s="41" t="s">
        <v>485</v>
      </c>
      <c r="I295" s="41"/>
      <c r="J295" s="44"/>
      <c r="K295" s="2">
        <v>10</v>
      </c>
      <c r="L295" s="2">
        <v>3</v>
      </c>
      <c r="M295" s="2">
        <v>29</v>
      </c>
      <c r="N295" s="9">
        <f t="shared" si="42"/>
        <v>0</v>
      </c>
      <c r="O295" s="9">
        <f t="shared" si="43"/>
        <v>1.45</v>
      </c>
      <c r="P295" s="9">
        <f t="shared" si="44"/>
        <v>0</v>
      </c>
      <c r="Q295" s="9">
        <f t="shared" si="45"/>
        <v>0</v>
      </c>
    </row>
    <row r="296" spans="1:17" ht="14.25" customHeight="1">
      <c r="A296" s="49" t="s">
        <v>499</v>
      </c>
      <c r="B296" s="49" t="s">
        <v>500</v>
      </c>
      <c r="C296" s="50" t="s">
        <v>14</v>
      </c>
      <c r="D296" s="38" t="s">
        <v>485</v>
      </c>
      <c r="E296" s="38" t="s">
        <v>482</v>
      </c>
      <c r="F296" s="35" t="s">
        <v>483</v>
      </c>
      <c r="G296" s="35" t="s">
        <v>484</v>
      </c>
      <c r="H296" s="38" t="s">
        <v>485</v>
      </c>
      <c r="I296" s="38"/>
      <c r="J296" s="36"/>
      <c r="K296" s="2">
        <v>11</v>
      </c>
      <c r="L296" s="2">
        <v>3</v>
      </c>
      <c r="M296" s="2">
        <v>28</v>
      </c>
      <c r="N296" s="9">
        <f t="shared" si="42"/>
        <v>0</v>
      </c>
      <c r="O296" s="9">
        <f t="shared" si="43"/>
        <v>0</v>
      </c>
      <c r="P296" s="9">
        <f t="shared" si="44"/>
        <v>0</v>
      </c>
      <c r="Q296" s="9">
        <f t="shared" si="45"/>
        <v>1.2173913043478262</v>
      </c>
    </row>
    <row r="297" spans="1:17" ht="14.25" customHeight="1">
      <c r="A297" s="49" t="s">
        <v>501</v>
      </c>
      <c r="B297" s="49" t="s">
        <v>222</v>
      </c>
      <c r="C297" s="50" t="s">
        <v>14</v>
      </c>
      <c r="D297" s="38" t="s">
        <v>485</v>
      </c>
      <c r="E297" s="38" t="s">
        <v>482</v>
      </c>
      <c r="F297" s="35" t="s">
        <v>483</v>
      </c>
      <c r="G297" s="35" t="s">
        <v>484</v>
      </c>
      <c r="H297" s="38" t="s">
        <v>485</v>
      </c>
      <c r="I297" s="38"/>
      <c r="J297" s="36"/>
      <c r="K297" s="2">
        <v>12</v>
      </c>
      <c r="L297" s="2">
        <v>3</v>
      </c>
      <c r="M297" s="2">
        <v>27</v>
      </c>
      <c r="N297" s="9">
        <f t="shared" si="42"/>
        <v>0</v>
      </c>
      <c r="O297" s="9">
        <f t="shared" si="43"/>
        <v>0</v>
      </c>
      <c r="P297" s="9">
        <f t="shared" si="44"/>
        <v>0</v>
      </c>
      <c r="Q297" s="9">
        <f t="shared" si="45"/>
        <v>1.173913043478261</v>
      </c>
    </row>
    <row r="298" spans="1:17" ht="14.25" customHeight="1">
      <c r="A298" s="14" t="s">
        <v>502</v>
      </c>
      <c r="B298" s="14" t="s">
        <v>503</v>
      </c>
      <c r="C298" s="15" t="s">
        <v>14</v>
      </c>
      <c r="D298" s="16" t="s">
        <v>482</v>
      </c>
      <c r="E298" s="16" t="s">
        <v>482</v>
      </c>
      <c r="F298" s="26" t="s">
        <v>483</v>
      </c>
      <c r="G298" s="26" t="s">
        <v>484</v>
      </c>
      <c r="H298" s="16" t="s">
        <v>485</v>
      </c>
      <c r="I298" s="16"/>
      <c r="J298" s="46"/>
      <c r="K298" s="2">
        <v>13</v>
      </c>
      <c r="L298" s="2">
        <v>3</v>
      </c>
      <c r="M298" s="2">
        <v>26</v>
      </c>
      <c r="N298" s="9">
        <f t="shared" si="42"/>
        <v>1.1304347826086956</v>
      </c>
      <c r="O298" s="9">
        <f t="shared" si="43"/>
        <v>0</v>
      </c>
      <c r="P298" s="9">
        <f t="shared" si="44"/>
        <v>0</v>
      </c>
      <c r="Q298" s="9">
        <f t="shared" si="45"/>
        <v>0</v>
      </c>
    </row>
    <row r="299" spans="1:17" ht="14.25" customHeight="1">
      <c r="A299" s="49" t="s">
        <v>504</v>
      </c>
      <c r="B299" s="49" t="s">
        <v>505</v>
      </c>
      <c r="C299" s="50" t="s">
        <v>14</v>
      </c>
      <c r="D299" s="38" t="s">
        <v>485</v>
      </c>
      <c r="E299" s="38" t="s">
        <v>482</v>
      </c>
      <c r="F299" s="35" t="s">
        <v>483</v>
      </c>
      <c r="G299" s="35" t="s">
        <v>484</v>
      </c>
      <c r="H299" s="38" t="s">
        <v>485</v>
      </c>
      <c r="I299" s="38"/>
      <c r="J299" s="36"/>
      <c r="K299" s="2">
        <v>14</v>
      </c>
      <c r="L299" s="2">
        <v>3</v>
      </c>
      <c r="M299" s="2">
        <v>25</v>
      </c>
      <c r="N299" s="9">
        <f t="shared" si="42"/>
        <v>0</v>
      </c>
      <c r="O299" s="9">
        <f t="shared" si="43"/>
        <v>0</v>
      </c>
      <c r="P299" s="9">
        <f t="shared" si="44"/>
        <v>0</v>
      </c>
      <c r="Q299" s="9">
        <f t="shared" si="45"/>
        <v>1.0869565217391304</v>
      </c>
    </row>
    <row r="300" spans="1:17" ht="14.25" customHeight="1">
      <c r="A300" s="51" t="s">
        <v>506</v>
      </c>
      <c r="B300" s="51" t="s">
        <v>507</v>
      </c>
      <c r="C300" s="52" t="s">
        <v>14</v>
      </c>
      <c r="D300" s="52" t="s">
        <v>484</v>
      </c>
      <c r="E300" s="53" t="s">
        <v>482</v>
      </c>
      <c r="F300" s="54" t="s">
        <v>483</v>
      </c>
      <c r="G300" s="54" t="s">
        <v>484</v>
      </c>
      <c r="H300" s="53" t="s">
        <v>485</v>
      </c>
      <c r="I300" s="53"/>
      <c r="J300" s="55"/>
      <c r="K300" s="2">
        <v>15</v>
      </c>
      <c r="L300" s="2">
        <v>3</v>
      </c>
      <c r="M300" s="2">
        <v>24</v>
      </c>
      <c r="N300" s="9">
        <f t="shared" si="42"/>
        <v>0</v>
      </c>
      <c r="O300" s="9">
        <f t="shared" si="43"/>
        <v>0</v>
      </c>
      <c r="P300" s="9">
        <f t="shared" si="44"/>
        <v>1.2</v>
      </c>
      <c r="Q300" s="9">
        <f t="shared" si="45"/>
        <v>0</v>
      </c>
    </row>
    <row r="301" spans="1:17" ht="14.25" customHeight="1">
      <c r="A301" s="35" t="s">
        <v>395</v>
      </c>
      <c r="B301" s="35" t="s">
        <v>508</v>
      </c>
      <c r="C301" s="36" t="s">
        <v>14</v>
      </c>
      <c r="D301" s="36" t="s">
        <v>485</v>
      </c>
      <c r="E301" s="38" t="s">
        <v>482</v>
      </c>
      <c r="F301" s="35" t="s">
        <v>483</v>
      </c>
      <c r="G301" s="35" t="s">
        <v>484</v>
      </c>
      <c r="H301" s="38" t="s">
        <v>485</v>
      </c>
      <c r="I301" s="38"/>
      <c r="J301" s="36"/>
      <c r="K301" s="2">
        <v>16</v>
      </c>
      <c r="L301" s="2">
        <v>3</v>
      </c>
      <c r="M301" s="2">
        <v>23</v>
      </c>
      <c r="N301" s="9">
        <f t="shared" si="42"/>
        <v>0</v>
      </c>
      <c r="O301" s="9">
        <f t="shared" si="43"/>
        <v>0</v>
      </c>
      <c r="P301" s="9">
        <f t="shared" si="44"/>
        <v>0</v>
      </c>
      <c r="Q301" s="9">
        <f t="shared" si="45"/>
        <v>1</v>
      </c>
    </row>
    <row r="302" spans="1:17" ht="14.25" customHeight="1">
      <c r="A302" s="51" t="s">
        <v>509</v>
      </c>
      <c r="B302" s="51" t="s">
        <v>510</v>
      </c>
      <c r="C302" s="52" t="s">
        <v>14</v>
      </c>
      <c r="D302" s="52" t="s">
        <v>484</v>
      </c>
      <c r="E302" s="53" t="s">
        <v>482</v>
      </c>
      <c r="F302" s="54" t="s">
        <v>483</v>
      </c>
      <c r="G302" s="54" t="s">
        <v>484</v>
      </c>
      <c r="H302" s="53" t="s">
        <v>485</v>
      </c>
      <c r="I302" s="53"/>
      <c r="J302" s="55"/>
      <c r="K302" s="2">
        <v>17</v>
      </c>
      <c r="L302" s="2">
        <v>3</v>
      </c>
      <c r="M302" s="2">
        <v>22</v>
      </c>
      <c r="N302" s="9">
        <f t="shared" si="42"/>
        <v>0</v>
      </c>
      <c r="O302" s="9">
        <f t="shared" si="43"/>
        <v>0</v>
      </c>
      <c r="P302" s="9">
        <f t="shared" si="44"/>
        <v>1.1000000000000001</v>
      </c>
      <c r="Q302" s="9">
        <f t="shared" si="45"/>
        <v>0</v>
      </c>
    </row>
    <row r="303" spans="1:17" ht="14.25" customHeight="1">
      <c r="A303" s="14" t="s">
        <v>100</v>
      </c>
      <c r="B303" s="14" t="s">
        <v>511</v>
      </c>
      <c r="C303" s="15" t="s">
        <v>14</v>
      </c>
      <c r="D303" s="16" t="s">
        <v>482</v>
      </c>
      <c r="E303" s="16" t="s">
        <v>482</v>
      </c>
      <c r="F303" s="26" t="s">
        <v>483</v>
      </c>
      <c r="G303" s="26" t="s">
        <v>484</v>
      </c>
      <c r="H303" s="16" t="s">
        <v>485</v>
      </c>
      <c r="I303" s="16"/>
      <c r="J303" s="25"/>
      <c r="K303" s="2">
        <v>18</v>
      </c>
      <c r="L303" s="2">
        <v>3</v>
      </c>
      <c r="M303" s="2">
        <v>21</v>
      </c>
      <c r="N303" s="9">
        <f t="shared" si="42"/>
        <v>0.91304347826086951</v>
      </c>
      <c r="O303" s="9">
        <f t="shared" si="43"/>
        <v>0</v>
      </c>
      <c r="P303" s="9">
        <f t="shared" si="44"/>
        <v>0</v>
      </c>
      <c r="Q303" s="9">
        <f t="shared" si="45"/>
        <v>0</v>
      </c>
    </row>
    <row r="304" spans="1:17" ht="14.25" customHeight="1">
      <c r="A304" s="51" t="s">
        <v>512</v>
      </c>
      <c r="B304" s="51" t="s">
        <v>372</v>
      </c>
      <c r="C304" s="52" t="s">
        <v>14</v>
      </c>
      <c r="D304" s="52" t="s">
        <v>484</v>
      </c>
      <c r="E304" s="53" t="s">
        <v>482</v>
      </c>
      <c r="F304" s="54" t="s">
        <v>483</v>
      </c>
      <c r="G304" s="54" t="s">
        <v>484</v>
      </c>
      <c r="H304" s="53" t="s">
        <v>485</v>
      </c>
      <c r="I304" s="53"/>
      <c r="J304" s="52"/>
      <c r="K304" s="2">
        <v>19</v>
      </c>
      <c r="L304" s="2">
        <v>3</v>
      </c>
      <c r="M304" s="2">
        <v>20</v>
      </c>
      <c r="N304" s="9">
        <f t="shared" si="42"/>
        <v>0</v>
      </c>
      <c r="O304" s="9">
        <f t="shared" si="43"/>
        <v>0</v>
      </c>
      <c r="P304" s="9">
        <f t="shared" si="44"/>
        <v>1</v>
      </c>
      <c r="Q304" s="9">
        <f t="shared" si="45"/>
        <v>0</v>
      </c>
    </row>
    <row r="305" spans="1:17" ht="14.25" customHeight="1">
      <c r="A305" s="49" t="s">
        <v>285</v>
      </c>
      <c r="B305" s="49" t="s">
        <v>32</v>
      </c>
      <c r="C305" s="50" t="s">
        <v>14</v>
      </c>
      <c r="D305" s="38" t="s">
        <v>485</v>
      </c>
      <c r="E305" s="38" t="s">
        <v>482</v>
      </c>
      <c r="F305" s="35" t="s">
        <v>483</v>
      </c>
      <c r="G305" s="35" t="s">
        <v>484</v>
      </c>
      <c r="H305" s="38" t="s">
        <v>485</v>
      </c>
      <c r="I305" s="38"/>
      <c r="J305" s="37"/>
      <c r="K305" s="2">
        <v>20</v>
      </c>
      <c r="L305" s="2">
        <v>2</v>
      </c>
      <c r="M305" s="2">
        <v>19</v>
      </c>
      <c r="N305" s="9">
        <f t="shared" si="42"/>
        <v>0</v>
      </c>
      <c r="O305" s="9">
        <f t="shared" si="43"/>
        <v>0</v>
      </c>
      <c r="P305" s="9">
        <f t="shared" si="44"/>
        <v>0</v>
      </c>
      <c r="Q305" s="9">
        <f t="shared" si="45"/>
        <v>0.82608695652173914</v>
      </c>
    </row>
    <row r="306" spans="1:17" ht="14.25" customHeight="1">
      <c r="A306" s="51" t="s">
        <v>513</v>
      </c>
      <c r="B306" s="51" t="s">
        <v>66</v>
      </c>
      <c r="C306" s="52" t="s">
        <v>14</v>
      </c>
      <c r="D306" s="52" t="s">
        <v>484</v>
      </c>
      <c r="E306" s="53" t="s">
        <v>482</v>
      </c>
      <c r="F306" s="54" t="s">
        <v>483</v>
      </c>
      <c r="G306" s="54" t="s">
        <v>484</v>
      </c>
      <c r="H306" s="53" t="s">
        <v>485</v>
      </c>
      <c r="I306" s="53"/>
      <c r="J306" s="52"/>
      <c r="K306" s="2">
        <v>21</v>
      </c>
      <c r="L306" s="2">
        <v>2</v>
      </c>
      <c r="M306" s="2">
        <v>18</v>
      </c>
      <c r="N306" s="9">
        <f t="shared" si="42"/>
        <v>0</v>
      </c>
      <c r="O306" s="9">
        <f t="shared" si="43"/>
        <v>0</v>
      </c>
      <c r="P306" s="9">
        <f t="shared" si="44"/>
        <v>0.9</v>
      </c>
      <c r="Q306" s="9">
        <f t="shared" si="45"/>
        <v>0</v>
      </c>
    </row>
    <row r="307" spans="1:17" ht="14.25" customHeight="1">
      <c r="A307" s="51" t="s">
        <v>514</v>
      </c>
      <c r="B307" s="51" t="s">
        <v>247</v>
      </c>
      <c r="C307" s="52" t="s">
        <v>14</v>
      </c>
      <c r="D307" s="52" t="s">
        <v>484</v>
      </c>
      <c r="E307" s="53" t="s">
        <v>482</v>
      </c>
      <c r="F307" s="54" t="s">
        <v>483</v>
      </c>
      <c r="G307" s="54" t="s">
        <v>484</v>
      </c>
      <c r="H307" s="53" t="s">
        <v>485</v>
      </c>
      <c r="I307" s="53"/>
      <c r="J307" s="52"/>
      <c r="K307" s="2">
        <v>22</v>
      </c>
      <c r="L307" s="2">
        <v>2</v>
      </c>
      <c r="M307" s="2">
        <v>17</v>
      </c>
      <c r="N307" s="9">
        <f t="shared" si="42"/>
        <v>0</v>
      </c>
      <c r="O307" s="9">
        <f t="shared" si="43"/>
        <v>0</v>
      </c>
      <c r="P307" s="9">
        <f t="shared" si="44"/>
        <v>0.85</v>
      </c>
      <c r="Q307" s="9">
        <f t="shared" si="45"/>
        <v>0</v>
      </c>
    </row>
    <row r="308" spans="1:17" ht="14.25" customHeight="1">
      <c r="A308" s="14" t="s">
        <v>407</v>
      </c>
      <c r="B308" s="14" t="s">
        <v>515</v>
      </c>
      <c r="C308" s="15" t="s">
        <v>14</v>
      </c>
      <c r="D308" s="16" t="s">
        <v>482</v>
      </c>
      <c r="E308" s="16" t="s">
        <v>482</v>
      </c>
      <c r="F308" s="26" t="s">
        <v>483</v>
      </c>
      <c r="G308" s="26" t="s">
        <v>484</v>
      </c>
      <c r="H308" s="16" t="s">
        <v>485</v>
      </c>
      <c r="I308" s="16"/>
      <c r="J308" s="25"/>
      <c r="K308" s="2">
        <v>23</v>
      </c>
      <c r="L308" s="2">
        <v>2</v>
      </c>
      <c r="M308" s="2">
        <v>16</v>
      </c>
      <c r="N308" s="9">
        <f t="shared" si="42"/>
        <v>0.69565217391304346</v>
      </c>
      <c r="O308" s="9">
        <f t="shared" si="43"/>
        <v>0</v>
      </c>
      <c r="P308" s="9">
        <f t="shared" si="44"/>
        <v>0</v>
      </c>
      <c r="Q308" s="9">
        <f t="shared" si="45"/>
        <v>0</v>
      </c>
    </row>
    <row r="309" spans="1:17" ht="14.25" customHeight="1">
      <c r="A309" s="43" t="s">
        <v>51</v>
      </c>
      <c r="B309" s="43" t="s">
        <v>516</v>
      </c>
      <c r="C309" s="44" t="s">
        <v>14</v>
      </c>
      <c r="D309" s="44" t="s">
        <v>483</v>
      </c>
      <c r="E309" s="41" t="s">
        <v>482</v>
      </c>
      <c r="F309" s="43" t="s">
        <v>483</v>
      </c>
      <c r="G309" s="43" t="s">
        <v>484</v>
      </c>
      <c r="H309" s="41" t="s">
        <v>485</v>
      </c>
      <c r="I309" s="41"/>
      <c r="J309" s="42"/>
      <c r="K309" s="2">
        <v>24</v>
      </c>
      <c r="L309" s="2">
        <v>2</v>
      </c>
      <c r="M309" s="2">
        <v>15</v>
      </c>
      <c r="N309" s="9">
        <f t="shared" si="42"/>
        <v>0</v>
      </c>
      <c r="O309" s="9">
        <f t="shared" si="43"/>
        <v>0.75</v>
      </c>
      <c r="P309" s="9">
        <f t="shared" si="44"/>
        <v>0</v>
      </c>
      <c r="Q309" s="9">
        <f t="shared" si="45"/>
        <v>0</v>
      </c>
    </row>
    <row r="310" spans="1:17" ht="14.25" customHeight="1">
      <c r="A310" s="51" t="s">
        <v>48</v>
      </c>
      <c r="B310" s="51" t="s">
        <v>517</v>
      </c>
      <c r="C310" s="52" t="s">
        <v>14</v>
      </c>
      <c r="D310" s="52" t="s">
        <v>484</v>
      </c>
      <c r="E310" s="53" t="s">
        <v>482</v>
      </c>
      <c r="F310" s="54" t="s">
        <v>483</v>
      </c>
      <c r="G310" s="54" t="s">
        <v>484</v>
      </c>
      <c r="H310" s="53" t="s">
        <v>485</v>
      </c>
      <c r="I310" s="53"/>
      <c r="J310" s="52"/>
      <c r="K310" s="2">
        <v>25</v>
      </c>
      <c r="L310" s="2">
        <v>2</v>
      </c>
      <c r="M310" s="2">
        <v>14</v>
      </c>
      <c r="N310" s="9">
        <f t="shared" si="42"/>
        <v>0</v>
      </c>
      <c r="O310" s="9">
        <f t="shared" si="43"/>
        <v>0</v>
      </c>
      <c r="P310" s="9">
        <f t="shared" si="44"/>
        <v>0.7</v>
      </c>
      <c r="Q310" s="9">
        <f t="shared" si="45"/>
        <v>0</v>
      </c>
    </row>
    <row r="311" spans="1:17" ht="14.25" customHeight="1">
      <c r="A311" s="51" t="s">
        <v>518</v>
      </c>
      <c r="B311" s="51" t="s">
        <v>519</v>
      </c>
      <c r="C311" s="52" t="s">
        <v>14</v>
      </c>
      <c r="D311" s="52" t="s">
        <v>484</v>
      </c>
      <c r="E311" s="53" t="s">
        <v>482</v>
      </c>
      <c r="F311" s="54" t="s">
        <v>483</v>
      </c>
      <c r="G311" s="54" t="s">
        <v>484</v>
      </c>
      <c r="H311" s="53" t="s">
        <v>485</v>
      </c>
      <c r="I311" s="53"/>
      <c r="J311" s="52"/>
      <c r="K311" s="2">
        <v>26</v>
      </c>
      <c r="L311" s="2">
        <v>2</v>
      </c>
      <c r="M311" s="2">
        <v>13</v>
      </c>
      <c r="N311" s="9">
        <f t="shared" si="42"/>
        <v>0</v>
      </c>
      <c r="O311" s="9">
        <f t="shared" si="43"/>
        <v>0</v>
      </c>
      <c r="P311" s="9">
        <f t="shared" si="44"/>
        <v>0.65</v>
      </c>
      <c r="Q311" s="9">
        <f t="shared" si="45"/>
        <v>0</v>
      </c>
    </row>
    <row r="312" spans="1:17" ht="14.25" customHeight="1">
      <c r="A312" s="14" t="s">
        <v>146</v>
      </c>
      <c r="B312" s="14" t="s">
        <v>28</v>
      </c>
      <c r="C312" s="15" t="s">
        <v>14</v>
      </c>
      <c r="D312" s="16" t="s">
        <v>482</v>
      </c>
      <c r="E312" s="16" t="s">
        <v>482</v>
      </c>
      <c r="F312" s="26" t="s">
        <v>483</v>
      </c>
      <c r="G312" s="26" t="s">
        <v>484</v>
      </c>
      <c r="H312" s="16" t="s">
        <v>485</v>
      </c>
      <c r="I312" s="16"/>
      <c r="J312" s="25"/>
      <c r="K312" s="2">
        <v>27</v>
      </c>
      <c r="L312" s="2">
        <v>2</v>
      </c>
      <c r="M312" s="2">
        <v>12</v>
      </c>
      <c r="N312" s="9">
        <f t="shared" si="42"/>
        <v>0.52173913043478259</v>
      </c>
      <c r="O312" s="9">
        <f t="shared" si="43"/>
        <v>0</v>
      </c>
      <c r="P312" s="9">
        <f t="shared" si="44"/>
        <v>0</v>
      </c>
      <c r="Q312" s="9">
        <f t="shared" si="45"/>
        <v>0</v>
      </c>
    </row>
    <row r="313" spans="1:17" ht="14.25" customHeight="1">
      <c r="A313" s="14" t="s">
        <v>520</v>
      </c>
      <c r="B313" s="14" t="s">
        <v>521</v>
      </c>
      <c r="C313" s="15" t="s">
        <v>14</v>
      </c>
      <c r="D313" s="16" t="s">
        <v>482</v>
      </c>
      <c r="E313" s="16" t="s">
        <v>482</v>
      </c>
      <c r="F313" s="26" t="s">
        <v>483</v>
      </c>
      <c r="G313" s="26" t="s">
        <v>484</v>
      </c>
      <c r="H313" s="16" t="s">
        <v>485</v>
      </c>
      <c r="I313" s="16"/>
      <c r="J313" s="25"/>
      <c r="K313" s="2">
        <v>28</v>
      </c>
      <c r="L313" s="2">
        <v>2</v>
      </c>
      <c r="M313" s="2">
        <v>11</v>
      </c>
      <c r="N313" s="9">
        <f t="shared" si="42"/>
        <v>0.47826086956521741</v>
      </c>
      <c r="O313" s="9">
        <f t="shared" si="43"/>
        <v>0</v>
      </c>
      <c r="P313" s="9">
        <f t="shared" si="44"/>
        <v>0</v>
      </c>
      <c r="Q313" s="9">
        <f t="shared" si="45"/>
        <v>0</v>
      </c>
    </row>
    <row r="314" spans="1:17" ht="14.25" customHeight="1">
      <c r="A314" s="51" t="s">
        <v>522</v>
      </c>
      <c r="B314" s="51" t="s">
        <v>523</v>
      </c>
      <c r="C314" s="52" t="s">
        <v>14</v>
      </c>
      <c r="D314" s="52" t="s">
        <v>484</v>
      </c>
      <c r="E314" s="53" t="s">
        <v>482</v>
      </c>
      <c r="F314" s="54" t="s">
        <v>483</v>
      </c>
      <c r="G314" s="54" t="s">
        <v>484</v>
      </c>
      <c r="H314" s="53" t="s">
        <v>485</v>
      </c>
      <c r="I314" s="53"/>
      <c r="J314" s="52"/>
      <c r="K314" s="2">
        <v>29</v>
      </c>
      <c r="L314" s="2">
        <v>2</v>
      </c>
      <c r="M314" s="2">
        <v>10</v>
      </c>
      <c r="N314" s="9">
        <f t="shared" si="42"/>
        <v>0</v>
      </c>
      <c r="O314" s="9">
        <f t="shared" si="43"/>
        <v>0</v>
      </c>
      <c r="P314" s="9">
        <f t="shared" si="44"/>
        <v>0.5</v>
      </c>
      <c r="Q314" s="9">
        <f t="shared" si="45"/>
        <v>0</v>
      </c>
    </row>
    <row r="315" spans="1:17" ht="14.25" customHeight="1">
      <c r="A315" s="51" t="s">
        <v>524</v>
      </c>
      <c r="B315" s="51" t="s">
        <v>525</v>
      </c>
      <c r="C315" s="52" t="s">
        <v>14</v>
      </c>
      <c r="D315" s="52" t="s">
        <v>484</v>
      </c>
      <c r="E315" s="53" t="s">
        <v>482</v>
      </c>
      <c r="F315" s="54" t="s">
        <v>483</v>
      </c>
      <c r="G315" s="54" t="s">
        <v>484</v>
      </c>
      <c r="H315" s="53" t="s">
        <v>485</v>
      </c>
      <c r="I315" s="53"/>
      <c r="J315" s="52"/>
      <c r="K315" s="2">
        <v>30</v>
      </c>
      <c r="L315" s="2">
        <v>1</v>
      </c>
      <c r="M315" s="2">
        <v>9</v>
      </c>
      <c r="N315" s="9">
        <f t="shared" si="42"/>
        <v>0</v>
      </c>
      <c r="O315" s="9">
        <f t="shared" si="43"/>
        <v>0</v>
      </c>
      <c r="P315" s="9">
        <f t="shared" si="44"/>
        <v>0.45</v>
      </c>
      <c r="Q315" s="9">
        <f t="shared" si="45"/>
        <v>0</v>
      </c>
    </row>
    <row r="316" spans="1:17" ht="14.25" customHeight="1">
      <c r="A316" s="14" t="s">
        <v>526</v>
      </c>
      <c r="B316" s="14" t="s">
        <v>527</v>
      </c>
      <c r="C316" s="15" t="s">
        <v>14</v>
      </c>
      <c r="D316" s="16" t="s">
        <v>482</v>
      </c>
      <c r="E316" s="16" t="s">
        <v>482</v>
      </c>
      <c r="F316" s="26" t="s">
        <v>483</v>
      </c>
      <c r="G316" s="26" t="s">
        <v>484</v>
      </c>
      <c r="H316" s="16" t="s">
        <v>485</v>
      </c>
      <c r="I316" s="16"/>
      <c r="J316" s="46"/>
      <c r="K316" s="2">
        <v>31</v>
      </c>
      <c r="L316" s="2">
        <v>1</v>
      </c>
      <c r="M316" s="2">
        <v>8</v>
      </c>
      <c r="N316" s="9">
        <f t="shared" si="42"/>
        <v>0.34782608695652173</v>
      </c>
      <c r="O316" s="9">
        <f t="shared" si="43"/>
        <v>0</v>
      </c>
      <c r="P316" s="9">
        <f t="shared" si="44"/>
        <v>0</v>
      </c>
      <c r="Q316" s="9">
        <f t="shared" si="45"/>
        <v>0</v>
      </c>
    </row>
    <row r="317" spans="1:17" ht="14.25" customHeight="1">
      <c r="A317" s="14" t="s">
        <v>528</v>
      </c>
      <c r="B317" s="14" t="s">
        <v>529</v>
      </c>
      <c r="C317" s="15" t="s">
        <v>14</v>
      </c>
      <c r="D317" s="16" t="s">
        <v>482</v>
      </c>
      <c r="E317" s="16" t="s">
        <v>482</v>
      </c>
      <c r="F317" s="26" t="s">
        <v>483</v>
      </c>
      <c r="G317" s="26" t="s">
        <v>484</v>
      </c>
      <c r="H317" s="16" t="s">
        <v>485</v>
      </c>
      <c r="I317" s="16"/>
      <c r="J317" s="46"/>
      <c r="K317" s="2">
        <v>32</v>
      </c>
      <c r="L317" s="2">
        <v>1</v>
      </c>
      <c r="M317" s="2">
        <v>7</v>
      </c>
      <c r="N317" s="9">
        <f t="shared" si="42"/>
        <v>0.30434782608695654</v>
      </c>
      <c r="O317" s="9">
        <f t="shared" si="43"/>
        <v>0</v>
      </c>
      <c r="P317" s="9">
        <f t="shared" si="44"/>
        <v>0</v>
      </c>
      <c r="Q317" s="9">
        <f t="shared" si="45"/>
        <v>0</v>
      </c>
    </row>
    <row r="318" spans="1:17" ht="14.25" customHeight="1">
      <c r="A318" s="14" t="s">
        <v>461</v>
      </c>
      <c r="B318" s="14" t="s">
        <v>530</v>
      </c>
      <c r="C318" s="15" t="s">
        <v>14</v>
      </c>
      <c r="D318" s="16" t="s">
        <v>482</v>
      </c>
      <c r="E318" s="16" t="s">
        <v>482</v>
      </c>
      <c r="F318" s="26" t="s">
        <v>483</v>
      </c>
      <c r="G318" s="26" t="s">
        <v>484</v>
      </c>
      <c r="H318" s="16" t="s">
        <v>485</v>
      </c>
      <c r="I318" s="16"/>
      <c r="J318" s="46"/>
      <c r="K318" s="2">
        <v>33</v>
      </c>
      <c r="L318" s="2">
        <v>1</v>
      </c>
      <c r="M318" s="2">
        <v>6</v>
      </c>
      <c r="N318" s="9">
        <f t="shared" ref="N318:N349" si="46">IF(D318=E318,M318/23,0)</f>
        <v>0.2608695652173913</v>
      </c>
      <c r="O318" s="9">
        <f t="shared" ref="O318:O349" si="47">IF(D318=F318,M318/20,0)</f>
        <v>0</v>
      </c>
      <c r="P318" s="9">
        <f t="shared" ref="P318:P349" si="48">IF(D318=G318,M318/20,0)</f>
        <v>0</v>
      </c>
      <c r="Q318" s="9">
        <f t="shared" ref="Q318:Q349" si="49">IF(D318=H318,M318/23,0)</f>
        <v>0</v>
      </c>
    </row>
    <row r="319" spans="1:17" ht="14.25" customHeight="1">
      <c r="A319" s="43" t="s">
        <v>531</v>
      </c>
      <c r="B319" s="43" t="s">
        <v>532</v>
      </c>
      <c r="C319" s="44" t="s">
        <v>14</v>
      </c>
      <c r="D319" s="44" t="s">
        <v>483</v>
      </c>
      <c r="E319" s="41" t="s">
        <v>482</v>
      </c>
      <c r="F319" s="43" t="s">
        <v>483</v>
      </c>
      <c r="G319" s="43" t="s">
        <v>484</v>
      </c>
      <c r="H319" s="41" t="s">
        <v>485</v>
      </c>
      <c r="I319" s="41"/>
      <c r="J319" s="44"/>
      <c r="K319" s="2">
        <v>34</v>
      </c>
      <c r="L319" s="2">
        <v>1</v>
      </c>
      <c r="M319" s="2">
        <v>5</v>
      </c>
      <c r="N319" s="9">
        <f t="shared" si="46"/>
        <v>0</v>
      </c>
      <c r="O319" s="9">
        <f t="shared" si="47"/>
        <v>0.25</v>
      </c>
      <c r="P319" s="9">
        <f t="shared" si="48"/>
        <v>0</v>
      </c>
      <c r="Q319" s="9">
        <f t="shared" si="49"/>
        <v>0</v>
      </c>
    </row>
    <row r="320" spans="1:17" ht="14.25" customHeight="1">
      <c r="A320" s="43" t="s">
        <v>533</v>
      </c>
      <c r="B320" s="43" t="s">
        <v>534</v>
      </c>
      <c r="C320" s="44" t="s">
        <v>14</v>
      </c>
      <c r="D320" s="44" t="s">
        <v>483</v>
      </c>
      <c r="E320" s="41" t="s">
        <v>482</v>
      </c>
      <c r="F320" s="43" t="s">
        <v>483</v>
      </c>
      <c r="G320" s="43" t="s">
        <v>484</v>
      </c>
      <c r="H320" s="41" t="s">
        <v>485</v>
      </c>
      <c r="I320" s="41"/>
      <c r="J320" s="44"/>
      <c r="K320" s="2">
        <v>35</v>
      </c>
      <c r="L320" s="2">
        <v>1</v>
      </c>
      <c r="M320" s="2">
        <v>4</v>
      </c>
      <c r="N320" s="9">
        <f t="shared" si="46"/>
        <v>0</v>
      </c>
      <c r="O320" s="9">
        <f t="shared" si="47"/>
        <v>0.2</v>
      </c>
      <c r="P320" s="9">
        <f t="shared" si="48"/>
        <v>0</v>
      </c>
      <c r="Q320" s="9">
        <f t="shared" si="49"/>
        <v>0</v>
      </c>
    </row>
    <row r="321" spans="1:17" ht="14.25" customHeight="1">
      <c r="A321" s="51" t="s">
        <v>535</v>
      </c>
      <c r="B321" s="51" t="s">
        <v>192</v>
      </c>
      <c r="C321" s="52" t="s">
        <v>14</v>
      </c>
      <c r="D321" s="52" t="s">
        <v>484</v>
      </c>
      <c r="E321" s="53" t="s">
        <v>482</v>
      </c>
      <c r="F321" s="54" t="s">
        <v>483</v>
      </c>
      <c r="G321" s="54" t="s">
        <v>484</v>
      </c>
      <c r="H321" s="53" t="s">
        <v>485</v>
      </c>
      <c r="I321" s="53"/>
      <c r="J321" s="55"/>
      <c r="K321" s="2">
        <v>36</v>
      </c>
      <c r="L321" s="2">
        <v>1</v>
      </c>
      <c r="M321" s="2">
        <v>3</v>
      </c>
      <c r="N321" s="9">
        <f t="shared" si="46"/>
        <v>0</v>
      </c>
      <c r="O321" s="9">
        <f t="shared" si="47"/>
        <v>0</v>
      </c>
      <c r="P321" s="9">
        <f t="shared" si="48"/>
        <v>0.15</v>
      </c>
      <c r="Q321" s="9">
        <f t="shared" si="49"/>
        <v>0</v>
      </c>
    </row>
    <row r="322" spans="1:17" ht="14.25" customHeight="1">
      <c r="A322" s="14" t="s">
        <v>156</v>
      </c>
      <c r="B322" s="14" t="s">
        <v>16</v>
      </c>
      <c r="C322" s="15" t="s">
        <v>14</v>
      </c>
      <c r="D322" s="16" t="s">
        <v>482</v>
      </c>
      <c r="E322" s="16" t="s">
        <v>482</v>
      </c>
      <c r="F322" s="26" t="s">
        <v>483</v>
      </c>
      <c r="G322" s="26" t="s">
        <v>484</v>
      </c>
      <c r="H322" s="16" t="s">
        <v>485</v>
      </c>
      <c r="I322" s="16"/>
      <c r="J322" s="46"/>
      <c r="K322" s="2">
        <v>37</v>
      </c>
      <c r="L322" s="2">
        <v>1</v>
      </c>
      <c r="M322" s="2">
        <v>2</v>
      </c>
      <c r="N322" s="9">
        <f t="shared" si="46"/>
        <v>8.6956521739130432E-2</v>
      </c>
      <c r="O322" s="9">
        <f t="shared" si="47"/>
        <v>0</v>
      </c>
      <c r="P322" s="9">
        <f t="shared" si="48"/>
        <v>0</v>
      </c>
      <c r="Q322" s="9">
        <f t="shared" si="49"/>
        <v>0</v>
      </c>
    </row>
    <row r="323" spans="1:17" ht="14.25" customHeight="1">
      <c r="A323" s="14" t="s">
        <v>536</v>
      </c>
      <c r="B323" s="14" t="s">
        <v>537</v>
      </c>
      <c r="C323" s="15" t="s">
        <v>14</v>
      </c>
      <c r="D323" s="16" t="s">
        <v>482</v>
      </c>
      <c r="E323" s="16" t="s">
        <v>482</v>
      </c>
      <c r="F323" s="26" t="s">
        <v>483</v>
      </c>
      <c r="G323" s="26" t="s">
        <v>484</v>
      </c>
      <c r="H323" s="16" t="s">
        <v>485</v>
      </c>
      <c r="I323" s="16"/>
      <c r="J323" s="46"/>
      <c r="K323" s="2">
        <v>38</v>
      </c>
      <c r="L323" s="2">
        <v>1</v>
      </c>
      <c r="M323" s="2">
        <v>1</v>
      </c>
      <c r="N323" s="9">
        <f t="shared" si="46"/>
        <v>4.3478260869565216E-2</v>
      </c>
      <c r="O323" s="9">
        <f t="shared" si="47"/>
        <v>0</v>
      </c>
      <c r="P323" s="9">
        <f t="shared" si="48"/>
        <v>0</v>
      </c>
      <c r="Q323" s="9">
        <f t="shared" si="49"/>
        <v>0</v>
      </c>
    </row>
    <row r="324" spans="1:17" ht="14.25" customHeight="1">
      <c r="A324" s="43" t="s">
        <v>538</v>
      </c>
      <c r="B324" s="43" t="s">
        <v>28</v>
      </c>
      <c r="C324" s="44" t="s">
        <v>14</v>
      </c>
      <c r="D324" s="44" t="s">
        <v>483</v>
      </c>
      <c r="E324" s="41" t="s">
        <v>482</v>
      </c>
      <c r="F324" s="43" t="s">
        <v>483</v>
      </c>
      <c r="G324" s="43" t="s">
        <v>484</v>
      </c>
      <c r="H324" s="41" t="s">
        <v>485</v>
      </c>
      <c r="I324" s="41"/>
      <c r="J324" s="44"/>
      <c r="K324" s="3" t="s">
        <v>335</v>
      </c>
      <c r="N324" s="9">
        <f t="shared" si="46"/>
        <v>0</v>
      </c>
      <c r="O324" s="9">
        <f t="shared" si="47"/>
        <v>0</v>
      </c>
      <c r="P324" s="9">
        <f t="shared" si="48"/>
        <v>0</v>
      </c>
      <c r="Q324" s="9">
        <f t="shared" si="49"/>
        <v>0</v>
      </c>
    </row>
    <row r="325" spans="1:17" ht="14.25" customHeight="1">
      <c r="A325" s="51" t="s">
        <v>539</v>
      </c>
      <c r="B325" s="51" t="s">
        <v>190</v>
      </c>
      <c r="C325" s="52" t="s">
        <v>14</v>
      </c>
      <c r="D325" s="52" t="s">
        <v>484</v>
      </c>
      <c r="E325" s="53" t="s">
        <v>482</v>
      </c>
      <c r="F325" s="54" t="s">
        <v>483</v>
      </c>
      <c r="G325" s="54" t="s">
        <v>484</v>
      </c>
      <c r="H325" s="53" t="s">
        <v>485</v>
      </c>
      <c r="I325" s="53"/>
      <c r="J325" s="55"/>
      <c r="K325" s="8" t="s">
        <v>335</v>
      </c>
      <c r="N325" s="9">
        <f t="shared" si="46"/>
        <v>0</v>
      </c>
      <c r="O325" s="9">
        <f t="shared" si="47"/>
        <v>0</v>
      </c>
      <c r="P325" s="9">
        <f t="shared" si="48"/>
        <v>0</v>
      </c>
      <c r="Q325" s="9">
        <f t="shared" si="49"/>
        <v>0</v>
      </c>
    </row>
    <row r="326" spans="1:17" ht="14.25" customHeight="1">
      <c r="A326" s="14" t="s">
        <v>540</v>
      </c>
      <c r="B326" s="14" t="s">
        <v>541</v>
      </c>
      <c r="C326" s="15" t="s">
        <v>14</v>
      </c>
      <c r="D326" s="16" t="s">
        <v>482</v>
      </c>
      <c r="E326" s="16" t="s">
        <v>482</v>
      </c>
      <c r="F326" s="26" t="s">
        <v>483</v>
      </c>
      <c r="G326" s="26" t="s">
        <v>484</v>
      </c>
      <c r="H326" s="16" t="s">
        <v>485</v>
      </c>
      <c r="I326" s="16"/>
      <c r="J326" s="46"/>
      <c r="K326" s="5" t="s">
        <v>4</v>
      </c>
      <c r="N326" s="9">
        <f t="shared" si="46"/>
        <v>0</v>
      </c>
      <c r="O326" s="9">
        <f t="shared" si="47"/>
        <v>0</v>
      </c>
      <c r="P326" s="9">
        <f t="shared" si="48"/>
        <v>0</v>
      </c>
      <c r="Q326" s="9">
        <f t="shared" si="49"/>
        <v>0</v>
      </c>
    </row>
    <row r="327" spans="1:17" ht="14.25" customHeight="1">
      <c r="A327" s="14" t="s">
        <v>542</v>
      </c>
      <c r="B327" s="14" t="s">
        <v>543</v>
      </c>
      <c r="C327" s="15" t="s">
        <v>87</v>
      </c>
      <c r="D327" s="16" t="s">
        <v>482</v>
      </c>
      <c r="E327" s="16" t="s">
        <v>482</v>
      </c>
      <c r="F327" s="26" t="s">
        <v>483</v>
      </c>
      <c r="G327" s="26" t="s">
        <v>484</v>
      </c>
      <c r="H327" s="16" t="s">
        <v>485</v>
      </c>
      <c r="I327" s="16"/>
      <c r="J327" s="25"/>
      <c r="K327" s="2">
        <v>1</v>
      </c>
      <c r="L327" s="2">
        <v>3</v>
      </c>
      <c r="M327" s="2">
        <v>41</v>
      </c>
      <c r="N327" s="9">
        <f t="shared" si="46"/>
        <v>1.7826086956521738</v>
      </c>
      <c r="O327" s="9">
        <f t="shared" si="47"/>
        <v>0</v>
      </c>
      <c r="P327" s="9">
        <f t="shared" si="48"/>
        <v>0</v>
      </c>
      <c r="Q327" s="9">
        <f t="shared" si="49"/>
        <v>0</v>
      </c>
    </row>
    <row r="328" spans="1:17" ht="14.25" customHeight="1">
      <c r="A328" s="14" t="s">
        <v>544</v>
      </c>
      <c r="B328" s="14" t="s">
        <v>545</v>
      </c>
      <c r="C328" s="15" t="s">
        <v>87</v>
      </c>
      <c r="D328" s="16" t="s">
        <v>482</v>
      </c>
      <c r="E328" s="16" t="s">
        <v>482</v>
      </c>
      <c r="F328" s="26" t="s">
        <v>483</v>
      </c>
      <c r="G328" s="26" t="s">
        <v>484</v>
      </c>
      <c r="H328" s="16" t="s">
        <v>485</v>
      </c>
      <c r="I328" s="16"/>
      <c r="J328" s="25"/>
      <c r="K328" s="2">
        <v>2</v>
      </c>
      <c r="L328" s="2">
        <v>3</v>
      </c>
      <c r="M328" s="2">
        <v>40</v>
      </c>
      <c r="N328" s="9">
        <f t="shared" si="46"/>
        <v>1.7391304347826086</v>
      </c>
      <c r="O328" s="9">
        <f t="shared" si="47"/>
        <v>0</v>
      </c>
      <c r="P328" s="9">
        <f t="shared" si="48"/>
        <v>0</v>
      </c>
      <c r="Q328" s="9">
        <f t="shared" si="49"/>
        <v>0</v>
      </c>
    </row>
    <row r="329" spans="1:17" ht="14.25" customHeight="1">
      <c r="A329" s="49" t="s">
        <v>546</v>
      </c>
      <c r="B329" s="49" t="s">
        <v>547</v>
      </c>
      <c r="C329" s="50" t="s">
        <v>87</v>
      </c>
      <c r="D329" s="38" t="s">
        <v>485</v>
      </c>
      <c r="E329" s="38" t="s">
        <v>482</v>
      </c>
      <c r="F329" s="35" t="s">
        <v>483</v>
      </c>
      <c r="G329" s="35" t="s">
        <v>484</v>
      </c>
      <c r="H329" s="38" t="s">
        <v>485</v>
      </c>
      <c r="I329" s="38"/>
      <c r="J329" s="37"/>
      <c r="K329" s="2">
        <v>3</v>
      </c>
      <c r="L329" s="2">
        <v>3</v>
      </c>
      <c r="M329" s="2">
        <v>39</v>
      </c>
      <c r="N329" s="9">
        <f t="shared" si="46"/>
        <v>0</v>
      </c>
      <c r="O329" s="9">
        <f t="shared" si="47"/>
        <v>0</v>
      </c>
      <c r="P329" s="9">
        <f t="shared" si="48"/>
        <v>0</v>
      </c>
      <c r="Q329" s="9">
        <f t="shared" si="49"/>
        <v>1.6956521739130435</v>
      </c>
    </row>
    <row r="330" spans="1:17" ht="14.25" customHeight="1">
      <c r="A330" s="14" t="s">
        <v>548</v>
      </c>
      <c r="B330" s="14" t="s">
        <v>549</v>
      </c>
      <c r="C330" s="15" t="s">
        <v>87</v>
      </c>
      <c r="D330" s="16" t="s">
        <v>482</v>
      </c>
      <c r="E330" s="16" t="s">
        <v>482</v>
      </c>
      <c r="F330" s="26" t="s">
        <v>483</v>
      </c>
      <c r="G330" s="26" t="s">
        <v>484</v>
      </c>
      <c r="H330" s="16" t="s">
        <v>485</v>
      </c>
      <c r="I330" s="16"/>
      <c r="J330" s="25"/>
      <c r="K330" s="2">
        <v>4</v>
      </c>
      <c r="L330" s="2">
        <v>3</v>
      </c>
      <c r="M330" s="2">
        <v>38</v>
      </c>
      <c r="N330" s="9">
        <f t="shared" si="46"/>
        <v>1.6521739130434783</v>
      </c>
      <c r="O330" s="9">
        <f t="shared" si="47"/>
        <v>0</v>
      </c>
      <c r="P330" s="9">
        <f t="shared" si="48"/>
        <v>0</v>
      </c>
      <c r="Q330" s="9">
        <f t="shared" si="49"/>
        <v>0</v>
      </c>
    </row>
    <row r="331" spans="1:17" ht="14.25" customHeight="1">
      <c r="A331" s="49" t="s">
        <v>355</v>
      </c>
      <c r="B331" s="49" t="s">
        <v>284</v>
      </c>
      <c r="C331" s="50" t="s">
        <v>87</v>
      </c>
      <c r="D331" s="38" t="s">
        <v>485</v>
      </c>
      <c r="E331" s="38" t="s">
        <v>482</v>
      </c>
      <c r="F331" s="35" t="s">
        <v>483</v>
      </c>
      <c r="G331" s="35" t="s">
        <v>484</v>
      </c>
      <c r="H331" s="38" t="s">
        <v>485</v>
      </c>
      <c r="I331" s="38"/>
      <c r="J331" s="38"/>
      <c r="K331" s="2">
        <v>5</v>
      </c>
      <c r="L331" s="2">
        <v>3</v>
      </c>
      <c r="M331" s="2">
        <v>37</v>
      </c>
      <c r="N331" s="9">
        <f t="shared" si="46"/>
        <v>0</v>
      </c>
      <c r="O331" s="9">
        <f t="shared" si="47"/>
        <v>0</v>
      </c>
      <c r="P331" s="9">
        <f t="shared" si="48"/>
        <v>0</v>
      </c>
      <c r="Q331" s="9">
        <f t="shared" si="49"/>
        <v>1.6086956521739131</v>
      </c>
    </row>
    <row r="332" spans="1:17" ht="14.25" customHeight="1">
      <c r="A332" s="14" t="s">
        <v>248</v>
      </c>
      <c r="B332" s="14" t="s">
        <v>284</v>
      </c>
      <c r="C332" s="15" t="s">
        <v>87</v>
      </c>
      <c r="D332" s="16" t="s">
        <v>482</v>
      </c>
      <c r="E332" s="16" t="s">
        <v>482</v>
      </c>
      <c r="F332" s="26" t="s">
        <v>483</v>
      </c>
      <c r="G332" s="26" t="s">
        <v>484</v>
      </c>
      <c r="H332" s="16" t="s">
        <v>485</v>
      </c>
      <c r="I332" s="16"/>
      <c r="J332" s="16"/>
      <c r="K332" s="2">
        <v>6</v>
      </c>
      <c r="L332" s="2">
        <v>3</v>
      </c>
      <c r="M332" s="2">
        <v>36</v>
      </c>
      <c r="N332" s="9">
        <f t="shared" si="46"/>
        <v>1.5652173913043479</v>
      </c>
      <c r="O332" s="9">
        <f t="shared" si="47"/>
        <v>0</v>
      </c>
      <c r="P332" s="9">
        <f t="shared" si="48"/>
        <v>0</v>
      </c>
      <c r="Q332" s="9">
        <f t="shared" si="49"/>
        <v>0</v>
      </c>
    </row>
    <row r="333" spans="1:17" ht="14.25" customHeight="1">
      <c r="A333" s="14" t="s">
        <v>550</v>
      </c>
      <c r="B333" s="14" t="s">
        <v>551</v>
      </c>
      <c r="C333" s="15" t="s">
        <v>87</v>
      </c>
      <c r="D333" s="16" t="s">
        <v>482</v>
      </c>
      <c r="E333" s="16" t="s">
        <v>482</v>
      </c>
      <c r="F333" s="26" t="s">
        <v>483</v>
      </c>
      <c r="G333" s="26" t="s">
        <v>484</v>
      </c>
      <c r="H333" s="16" t="s">
        <v>485</v>
      </c>
      <c r="I333" s="16"/>
      <c r="J333" s="16"/>
      <c r="K333" s="2">
        <v>7</v>
      </c>
      <c r="L333" s="2">
        <v>3</v>
      </c>
      <c r="M333" s="2">
        <v>35</v>
      </c>
      <c r="N333" s="9">
        <f t="shared" si="46"/>
        <v>1.5217391304347827</v>
      </c>
      <c r="O333" s="9">
        <f t="shared" si="47"/>
        <v>0</v>
      </c>
      <c r="P333" s="9">
        <f t="shared" si="48"/>
        <v>0</v>
      </c>
      <c r="Q333" s="9">
        <f t="shared" si="49"/>
        <v>0</v>
      </c>
    </row>
    <row r="334" spans="1:17" ht="14.25" customHeight="1">
      <c r="A334" s="14" t="s">
        <v>552</v>
      </c>
      <c r="B334" s="14" t="s">
        <v>553</v>
      </c>
      <c r="C334" s="15" t="s">
        <v>87</v>
      </c>
      <c r="D334" s="16" t="s">
        <v>482</v>
      </c>
      <c r="E334" s="16" t="s">
        <v>482</v>
      </c>
      <c r="F334" s="26" t="s">
        <v>483</v>
      </c>
      <c r="G334" s="26" t="s">
        <v>484</v>
      </c>
      <c r="H334" s="16" t="s">
        <v>485</v>
      </c>
      <c r="I334" s="16"/>
      <c r="J334" s="16"/>
      <c r="K334" s="2">
        <v>8</v>
      </c>
      <c r="L334" s="2">
        <v>3</v>
      </c>
      <c r="M334" s="2">
        <v>34</v>
      </c>
      <c r="N334" s="9">
        <f t="shared" si="46"/>
        <v>1.4782608695652173</v>
      </c>
      <c r="O334" s="9">
        <f t="shared" si="47"/>
        <v>0</v>
      </c>
      <c r="P334" s="9">
        <f t="shared" si="48"/>
        <v>0</v>
      </c>
      <c r="Q334" s="9">
        <f t="shared" si="49"/>
        <v>0</v>
      </c>
    </row>
    <row r="335" spans="1:17" ht="14.25" customHeight="1">
      <c r="A335" s="49" t="s">
        <v>554</v>
      </c>
      <c r="B335" s="49" t="s">
        <v>555</v>
      </c>
      <c r="C335" s="50" t="s">
        <v>87</v>
      </c>
      <c r="D335" s="38" t="s">
        <v>485</v>
      </c>
      <c r="E335" s="38" t="s">
        <v>482</v>
      </c>
      <c r="F335" s="35" t="s">
        <v>483</v>
      </c>
      <c r="G335" s="35" t="s">
        <v>484</v>
      </c>
      <c r="H335" s="38" t="s">
        <v>485</v>
      </c>
      <c r="I335" s="38"/>
      <c r="J335" s="38"/>
      <c r="K335" s="2">
        <v>9</v>
      </c>
      <c r="L335" s="2">
        <v>3</v>
      </c>
      <c r="M335" s="2">
        <v>33</v>
      </c>
      <c r="N335" s="9">
        <f t="shared" si="46"/>
        <v>0</v>
      </c>
      <c r="O335" s="9">
        <f t="shared" si="47"/>
        <v>0</v>
      </c>
      <c r="P335" s="9">
        <f t="shared" si="48"/>
        <v>0</v>
      </c>
      <c r="Q335" s="9">
        <f t="shared" si="49"/>
        <v>1.4347826086956521</v>
      </c>
    </row>
    <row r="336" spans="1:17" ht="14.25" customHeight="1">
      <c r="A336" s="43" t="s">
        <v>556</v>
      </c>
      <c r="B336" s="43" t="s">
        <v>557</v>
      </c>
      <c r="C336" s="44" t="s">
        <v>87</v>
      </c>
      <c r="D336" s="44" t="s">
        <v>483</v>
      </c>
      <c r="E336" s="41" t="s">
        <v>482</v>
      </c>
      <c r="F336" s="43" t="s">
        <v>483</v>
      </c>
      <c r="G336" s="43" t="s">
        <v>484</v>
      </c>
      <c r="H336" s="41" t="s">
        <v>485</v>
      </c>
      <c r="I336" s="41"/>
      <c r="J336" s="41"/>
      <c r="K336" s="2">
        <v>10</v>
      </c>
      <c r="L336" s="2">
        <v>3</v>
      </c>
      <c r="M336" s="2">
        <v>32</v>
      </c>
      <c r="N336" s="9">
        <f t="shared" si="46"/>
        <v>0</v>
      </c>
      <c r="O336" s="9">
        <f t="shared" si="47"/>
        <v>1.6</v>
      </c>
      <c r="P336" s="9">
        <f t="shared" si="48"/>
        <v>0</v>
      </c>
      <c r="Q336" s="9">
        <f t="shared" si="49"/>
        <v>0</v>
      </c>
    </row>
    <row r="337" spans="1:17" ht="14.25" customHeight="1">
      <c r="A337" s="49" t="s">
        <v>558</v>
      </c>
      <c r="B337" s="49" t="s">
        <v>277</v>
      </c>
      <c r="C337" s="50" t="s">
        <v>87</v>
      </c>
      <c r="D337" s="38" t="s">
        <v>485</v>
      </c>
      <c r="E337" s="38" t="s">
        <v>482</v>
      </c>
      <c r="F337" s="35" t="s">
        <v>483</v>
      </c>
      <c r="G337" s="35" t="s">
        <v>484</v>
      </c>
      <c r="H337" s="38" t="s">
        <v>485</v>
      </c>
      <c r="I337" s="38"/>
      <c r="J337" s="38"/>
      <c r="K337" s="2">
        <v>11</v>
      </c>
      <c r="L337" s="2">
        <v>3</v>
      </c>
      <c r="M337" s="2">
        <v>31</v>
      </c>
      <c r="N337" s="9">
        <f t="shared" si="46"/>
        <v>0</v>
      </c>
      <c r="O337" s="9">
        <f t="shared" si="47"/>
        <v>0</v>
      </c>
      <c r="P337" s="9">
        <f t="shared" si="48"/>
        <v>0</v>
      </c>
      <c r="Q337" s="9">
        <f t="shared" si="49"/>
        <v>1.3478260869565217</v>
      </c>
    </row>
    <row r="338" spans="1:17" ht="14.25" customHeight="1">
      <c r="A338" s="49" t="s">
        <v>559</v>
      </c>
      <c r="B338" s="49" t="s">
        <v>143</v>
      </c>
      <c r="C338" s="50" t="s">
        <v>87</v>
      </c>
      <c r="D338" s="38" t="s">
        <v>485</v>
      </c>
      <c r="E338" s="38" t="s">
        <v>482</v>
      </c>
      <c r="F338" s="35" t="s">
        <v>483</v>
      </c>
      <c r="G338" s="35" t="s">
        <v>484</v>
      </c>
      <c r="H338" s="38" t="s">
        <v>485</v>
      </c>
      <c r="I338" s="38"/>
      <c r="J338" s="38"/>
      <c r="K338" s="2">
        <v>12</v>
      </c>
      <c r="L338" s="2">
        <v>3</v>
      </c>
      <c r="M338" s="2">
        <v>30</v>
      </c>
      <c r="N338" s="9">
        <f t="shared" si="46"/>
        <v>0</v>
      </c>
      <c r="O338" s="9">
        <f t="shared" si="47"/>
        <v>0</v>
      </c>
      <c r="P338" s="9">
        <f t="shared" si="48"/>
        <v>0</v>
      </c>
      <c r="Q338" s="9">
        <f t="shared" si="49"/>
        <v>1.3043478260869565</v>
      </c>
    </row>
    <row r="339" spans="1:17" ht="14.25" customHeight="1">
      <c r="A339" s="49" t="s">
        <v>560</v>
      </c>
      <c r="B339" s="49" t="s">
        <v>306</v>
      </c>
      <c r="C339" s="50" t="s">
        <v>87</v>
      </c>
      <c r="D339" s="38" t="s">
        <v>485</v>
      </c>
      <c r="E339" s="38" t="s">
        <v>482</v>
      </c>
      <c r="F339" s="35" t="s">
        <v>483</v>
      </c>
      <c r="G339" s="35" t="s">
        <v>484</v>
      </c>
      <c r="H339" s="38" t="s">
        <v>485</v>
      </c>
      <c r="I339" s="38"/>
      <c r="J339" s="38"/>
      <c r="K339" s="2">
        <v>13</v>
      </c>
      <c r="L339" s="2">
        <v>3</v>
      </c>
      <c r="M339" s="2">
        <v>29</v>
      </c>
      <c r="N339" s="9">
        <f t="shared" si="46"/>
        <v>0</v>
      </c>
      <c r="O339" s="9">
        <f t="shared" si="47"/>
        <v>0</v>
      </c>
      <c r="P339" s="9">
        <f t="shared" si="48"/>
        <v>0</v>
      </c>
      <c r="Q339" s="9">
        <f t="shared" si="49"/>
        <v>1.2608695652173914</v>
      </c>
    </row>
    <row r="340" spans="1:17" ht="14.25" customHeight="1">
      <c r="A340" s="14" t="s">
        <v>561</v>
      </c>
      <c r="B340" s="14" t="s">
        <v>562</v>
      </c>
      <c r="C340" s="15" t="s">
        <v>87</v>
      </c>
      <c r="D340" s="16" t="s">
        <v>482</v>
      </c>
      <c r="E340" s="16" t="s">
        <v>482</v>
      </c>
      <c r="F340" s="26" t="s">
        <v>483</v>
      </c>
      <c r="G340" s="26" t="s">
        <v>484</v>
      </c>
      <c r="H340" s="16" t="s">
        <v>485</v>
      </c>
      <c r="I340" s="16"/>
      <c r="J340" s="16"/>
      <c r="K340" s="2">
        <v>14</v>
      </c>
      <c r="L340" s="2">
        <v>3</v>
      </c>
      <c r="M340" s="2">
        <v>28</v>
      </c>
      <c r="N340" s="9">
        <f t="shared" si="46"/>
        <v>1.2173913043478262</v>
      </c>
      <c r="O340" s="9">
        <f t="shared" si="47"/>
        <v>0</v>
      </c>
      <c r="P340" s="9">
        <f t="shared" si="48"/>
        <v>0</v>
      </c>
      <c r="Q340" s="9">
        <f t="shared" si="49"/>
        <v>0</v>
      </c>
    </row>
    <row r="341" spans="1:17" ht="14.25" customHeight="1">
      <c r="A341" s="43" t="s">
        <v>344</v>
      </c>
      <c r="B341" s="43" t="s">
        <v>563</v>
      </c>
      <c r="C341" s="44" t="s">
        <v>87</v>
      </c>
      <c r="D341" s="44" t="s">
        <v>483</v>
      </c>
      <c r="E341" s="41" t="s">
        <v>482</v>
      </c>
      <c r="F341" s="43" t="s">
        <v>483</v>
      </c>
      <c r="G341" s="43" t="s">
        <v>484</v>
      </c>
      <c r="H341" s="41" t="s">
        <v>485</v>
      </c>
      <c r="I341" s="41"/>
      <c r="J341" s="41"/>
      <c r="K341" s="2">
        <v>15</v>
      </c>
      <c r="L341" s="2">
        <v>3</v>
      </c>
      <c r="M341" s="2">
        <v>27</v>
      </c>
      <c r="N341" s="9">
        <f t="shared" si="46"/>
        <v>0</v>
      </c>
      <c r="O341" s="9">
        <f t="shared" si="47"/>
        <v>1.35</v>
      </c>
      <c r="P341" s="9">
        <f t="shared" si="48"/>
        <v>0</v>
      </c>
      <c r="Q341" s="9">
        <f t="shared" si="49"/>
        <v>0</v>
      </c>
    </row>
    <row r="342" spans="1:17" ht="14.25" customHeight="1">
      <c r="A342" s="43" t="s">
        <v>564</v>
      </c>
      <c r="B342" s="43" t="s">
        <v>103</v>
      </c>
      <c r="C342" s="44" t="s">
        <v>87</v>
      </c>
      <c r="D342" s="44" t="s">
        <v>483</v>
      </c>
      <c r="E342" s="41" t="s">
        <v>482</v>
      </c>
      <c r="F342" s="43" t="s">
        <v>483</v>
      </c>
      <c r="G342" s="43" t="s">
        <v>484</v>
      </c>
      <c r="H342" s="41" t="s">
        <v>485</v>
      </c>
      <c r="I342" s="41"/>
      <c r="J342" s="41"/>
      <c r="K342" s="2">
        <v>16</v>
      </c>
      <c r="L342" s="2">
        <v>3</v>
      </c>
      <c r="M342" s="2">
        <v>26</v>
      </c>
      <c r="N342" s="9">
        <f t="shared" si="46"/>
        <v>0</v>
      </c>
      <c r="O342" s="9">
        <f t="shared" si="47"/>
        <v>1.3</v>
      </c>
      <c r="P342" s="9">
        <f t="shared" si="48"/>
        <v>0</v>
      </c>
      <c r="Q342" s="9">
        <f t="shared" si="49"/>
        <v>0</v>
      </c>
    </row>
    <row r="343" spans="1:17" ht="14.25" customHeight="1">
      <c r="A343" s="14" t="s">
        <v>120</v>
      </c>
      <c r="B343" s="14" t="s">
        <v>278</v>
      </c>
      <c r="C343" s="15" t="s">
        <v>87</v>
      </c>
      <c r="D343" s="16" t="s">
        <v>482</v>
      </c>
      <c r="E343" s="16" t="s">
        <v>482</v>
      </c>
      <c r="F343" s="26" t="s">
        <v>483</v>
      </c>
      <c r="G343" s="26" t="s">
        <v>484</v>
      </c>
      <c r="H343" s="16" t="s">
        <v>485</v>
      </c>
      <c r="I343" s="16"/>
      <c r="J343" s="16"/>
      <c r="K343" s="2">
        <v>17</v>
      </c>
      <c r="L343" s="2">
        <v>3</v>
      </c>
      <c r="M343" s="2">
        <v>25</v>
      </c>
      <c r="N343" s="9">
        <f t="shared" si="46"/>
        <v>1.0869565217391304</v>
      </c>
      <c r="O343" s="9">
        <f t="shared" si="47"/>
        <v>0</v>
      </c>
      <c r="P343" s="9">
        <f t="shared" si="48"/>
        <v>0</v>
      </c>
      <c r="Q343" s="9">
        <f t="shared" si="49"/>
        <v>0</v>
      </c>
    </row>
    <row r="344" spans="1:17" ht="14.25" customHeight="1">
      <c r="A344" s="43" t="s">
        <v>565</v>
      </c>
      <c r="B344" s="43" t="s">
        <v>126</v>
      </c>
      <c r="C344" s="44" t="s">
        <v>87</v>
      </c>
      <c r="D344" s="44" t="s">
        <v>483</v>
      </c>
      <c r="E344" s="41" t="s">
        <v>482</v>
      </c>
      <c r="F344" s="43" t="s">
        <v>483</v>
      </c>
      <c r="G344" s="43" t="s">
        <v>484</v>
      </c>
      <c r="H344" s="41" t="s">
        <v>485</v>
      </c>
      <c r="I344" s="41"/>
      <c r="J344" s="41"/>
      <c r="K344" s="2">
        <v>18</v>
      </c>
      <c r="L344" s="2">
        <v>3</v>
      </c>
      <c r="M344" s="2">
        <v>24</v>
      </c>
      <c r="N344" s="9">
        <f t="shared" si="46"/>
        <v>0</v>
      </c>
      <c r="O344" s="9">
        <f t="shared" si="47"/>
        <v>1.2</v>
      </c>
      <c r="P344" s="9">
        <f t="shared" si="48"/>
        <v>0</v>
      </c>
      <c r="Q344" s="9">
        <f t="shared" si="49"/>
        <v>0</v>
      </c>
    </row>
    <row r="345" spans="1:17" ht="14.25" customHeight="1">
      <c r="A345" s="49" t="s">
        <v>566</v>
      </c>
      <c r="B345" s="49" t="s">
        <v>567</v>
      </c>
      <c r="C345" s="50" t="s">
        <v>87</v>
      </c>
      <c r="D345" s="38" t="s">
        <v>485</v>
      </c>
      <c r="E345" s="38" t="s">
        <v>482</v>
      </c>
      <c r="F345" s="35" t="s">
        <v>483</v>
      </c>
      <c r="G345" s="35" t="s">
        <v>484</v>
      </c>
      <c r="H345" s="38" t="s">
        <v>485</v>
      </c>
      <c r="I345" s="38"/>
      <c r="J345" s="38"/>
      <c r="K345" s="2">
        <v>19</v>
      </c>
      <c r="L345" s="2">
        <v>3</v>
      </c>
      <c r="M345" s="2">
        <v>23</v>
      </c>
      <c r="N345" s="9">
        <f t="shared" si="46"/>
        <v>0</v>
      </c>
      <c r="O345" s="9">
        <f t="shared" si="47"/>
        <v>0</v>
      </c>
      <c r="P345" s="9">
        <f t="shared" si="48"/>
        <v>0</v>
      </c>
      <c r="Q345" s="9">
        <f t="shared" si="49"/>
        <v>1</v>
      </c>
    </row>
    <row r="346" spans="1:17" ht="14.25" customHeight="1">
      <c r="A346" s="49" t="s">
        <v>568</v>
      </c>
      <c r="B346" s="49" t="s">
        <v>284</v>
      </c>
      <c r="C346" s="50" t="s">
        <v>87</v>
      </c>
      <c r="D346" s="38" t="s">
        <v>485</v>
      </c>
      <c r="E346" s="38" t="s">
        <v>482</v>
      </c>
      <c r="F346" s="35" t="s">
        <v>483</v>
      </c>
      <c r="G346" s="35" t="s">
        <v>484</v>
      </c>
      <c r="H346" s="38" t="s">
        <v>485</v>
      </c>
      <c r="I346" s="38"/>
      <c r="J346" s="36"/>
      <c r="K346" s="2">
        <v>20</v>
      </c>
      <c r="L346" s="2">
        <v>3</v>
      </c>
      <c r="M346" s="2">
        <v>22</v>
      </c>
      <c r="N346" s="9">
        <f t="shared" si="46"/>
        <v>0</v>
      </c>
      <c r="O346" s="9">
        <f t="shared" si="47"/>
        <v>0</v>
      </c>
      <c r="P346" s="9">
        <f t="shared" si="48"/>
        <v>0</v>
      </c>
      <c r="Q346" s="9">
        <f t="shared" si="49"/>
        <v>0.95652173913043481</v>
      </c>
    </row>
    <row r="347" spans="1:17" ht="14.25" customHeight="1">
      <c r="A347" s="49" t="s">
        <v>470</v>
      </c>
      <c r="B347" s="49" t="s">
        <v>569</v>
      </c>
      <c r="C347" s="50" t="s">
        <v>87</v>
      </c>
      <c r="D347" s="38" t="s">
        <v>485</v>
      </c>
      <c r="E347" s="38" t="s">
        <v>482</v>
      </c>
      <c r="F347" s="35" t="s">
        <v>483</v>
      </c>
      <c r="G347" s="35" t="s">
        <v>484</v>
      </c>
      <c r="H347" s="38" t="s">
        <v>485</v>
      </c>
      <c r="I347" s="38"/>
      <c r="J347" s="36"/>
      <c r="K347" s="2">
        <v>21</v>
      </c>
      <c r="L347" s="2">
        <v>3</v>
      </c>
      <c r="M347" s="2">
        <v>21</v>
      </c>
      <c r="N347" s="9">
        <f t="shared" si="46"/>
        <v>0</v>
      </c>
      <c r="O347" s="9">
        <f t="shared" si="47"/>
        <v>0</v>
      </c>
      <c r="P347" s="9">
        <f t="shared" si="48"/>
        <v>0</v>
      </c>
      <c r="Q347" s="9">
        <f t="shared" si="49"/>
        <v>0.91304347826086951</v>
      </c>
    </row>
    <row r="348" spans="1:17" ht="14.25" customHeight="1">
      <c r="A348" s="51" t="s">
        <v>570</v>
      </c>
      <c r="B348" s="51" t="s">
        <v>571</v>
      </c>
      <c r="C348" s="52" t="s">
        <v>87</v>
      </c>
      <c r="D348" s="52" t="s">
        <v>484</v>
      </c>
      <c r="E348" s="53" t="s">
        <v>482</v>
      </c>
      <c r="F348" s="54" t="s">
        <v>483</v>
      </c>
      <c r="G348" s="54" t="s">
        <v>484</v>
      </c>
      <c r="H348" s="53" t="s">
        <v>485</v>
      </c>
      <c r="I348" s="53"/>
      <c r="J348" s="55"/>
      <c r="K348" s="2">
        <v>22</v>
      </c>
      <c r="L348" s="2">
        <v>3</v>
      </c>
      <c r="M348" s="2">
        <v>20</v>
      </c>
      <c r="N348" s="9">
        <f t="shared" si="46"/>
        <v>0</v>
      </c>
      <c r="O348" s="9">
        <f t="shared" si="47"/>
        <v>0</v>
      </c>
      <c r="P348" s="9">
        <f t="shared" si="48"/>
        <v>1</v>
      </c>
      <c r="Q348" s="9">
        <f t="shared" si="49"/>
        <v>0</v>
      </c>
    </row>
    <row r="349" spans="1:17" ht="14.25" customHeight="1">
      <c r="A349" s="49" t="s">
        <v>572</v>
      </c>
      <c r="B349" s="49" t="s">
        <v>573</v>
      </c>
      <c r="C349" s="50" t="s">
        <v>87</v>
      </c>
      <c r="D349" s="38" t="s">
        <v>485</v>
      </c>
      <c r="E349" s="38" t="s">
        <v>482</v>
      </c>
      <c r="F349" s="35" t="s">
        <v>483</v>
      </c>
      <c r="G349" s="35" t="s">
        <v>484</v>
      </c>
      <c r="H349" s="38" t="s">
        <v>485</v>
      </c>
      <c r="I349" s="38"/>
      <c r="J349" s="36"/>
      <c r="K349" s="2">
        <v>23</v>
      </c>
      <c r="L349" s="2">
        <v>3</v>
      </c>
      <c r="M349" s="2">
        <v>19</v>
      </c>
      <c r="N349" s="9">
        <f t="shared" si="46"/>
        <v>0</v>
      </c>
      <c r="O349" s="9">
        <f t="shared" si="47"/>
        <v>0</v>
      </c>
      <c r="P349" s="9">
        <f t="shared" si="48"/>
        <v>0</v>
      </c>
      <c r="Q349" s="9">
        <f t="shared" si="49"/>
        <v>0.82608695652173914</v>
      </c>
    </row>
    <row r="350" spans="1:17" ht="14.25" customHeight="1">
      <c r="A350" s="14" t="s">
        <v>574</v>
      </c>
      <c r="B350" s="14" t="s">
        <v>575</v>
      </c>
      <c r="C350" s="15" t="s">
        <v>87</v>
      </c>
      <c r="D350" s="16" t="s">
        <v>482</v>
      </c>
      <c r="E350" s="16" t="s">
        <v>482</v>
      </c>
      <c r="F350" s="26" t="s">
        <v>483</v>
      </c>
      <c r="G350" s="26" t="s">
        <v>484</v>
      </c>
      <c r="H350" s="16" t="s">
        <v>485</v>
      </c>
      <c r="I350" s="16"/>
      <c r="J350" s="46"/>
      <c r="K350" s="2">
        <v>24</v>
      </c>
      <c r="L350" s="2">
        <v>3</v>
      </c>
      <c r="M350" s="2">
        <v>18</v>
      </c>
      <c r="N350" s="9">
        <f t="shared" ref="N350:N381" si="50">IF(D350=E350,M350/23,0)</f>
        <v>0.78260869565217395</v>
      </c>
      <c r="O350" s="9">
        <f t="shared" ref="O350:O371" si="51">IF(D350=F350,M350/20,0)</f>
        <v>0</v>
      </c>
      <c r="P350" s="9">
        <f t="shared" ref="P350:P371" si="52">IF(D350=G350,M350/20,0)</f>
        <v>0</v>
      </c>
      <c r="Q350" s="9">
        <f t="shared" ref="Q350:Q371" si="53">IF(D350=H350,M350/23,0)</f>
        <v>0</v>
      </c>
    </row>
    <row r="351" spans="1:17" ht="14.25" customHeight="1">
      <c r="A351" s="51" t="s">
        <v>576</v>
      </c>
      <c r="B351" s="51" t="s">
        <v>464</v>
      </c>
      <c r="C351" s="52" t="s">
        <v>87</v>
      </c>
      <c r="D351" s="52" t="s">
        <v>484</v>
      </c>
      <c r="E351" s="53" t="s">
        <v>482</v>
      </c>
      <c r="F351" s="54" t="s">
        <v>483</v>
      </c>
      <c r="G351" s="54" t="s">
        <v>484</v>
      </c>
      <c r="H351" s="53" t="s">
        <v>485</v>
      </c>
      <c r="I351" s="53"/>
      <c r="J351" s="55"/>
      <c r="K351" s="2">
        <v>25</v>
      </c>
      <c r="L351" s="2">
        <v>3</v>
      </c>
      <c r="M351" s="2">
        <v>17</v>
      </c>
      <c r="N351" s="9">
        <f t="shared" si="50"/>
        <v>0</v>
      </c>
      <c r="O351" s="9">
        <f t="shared" si="51"/>
        <v>0</v>
      </c>
      <c r="P351" s="9">
        <f t="shared" si="52"/>
        <v>0.85</v>
      </c>
      <c r="Q351" s="9">
        <f t="shared" si="53"/>
        <v>0</v>
      </c>
    </row>
    <row r="352" spans="1:17" ht="14.25" customHeight="1">
      <c r="A352" s="43" t="s">
        <v>25</v>
      </c>
      <c r="B352" s="43" t="s">
        <v>577</v>
      </c>
      <c r="C352" s="44" t="s">
        <v>87</v>
      </c>
      <c r="D352" s="44" t="s">
        <v>483</v>
      </c>
      <c r="E352" s="41" t="s">
        <v>482</v>
      </c>
      <c r="F352" s="43" t="s">
        <v>483</v>
      </c>
      <c r="G352" s="43" t="s">
        <v>484</v>
      </c>
      <c r="H352" s="41" t="s">
        <v>485</v>
      </c>
      <c r="I352" s="41"/>
      <c r="J352" s="44"/>
      <c r="K352" s="2">
        <v>26</v>
      </c>
      <c r="L352" s="2">
        <v>3</v>
      </c>
      <c r="M352" s="2">
        <v>16</v>
      </c>
      <c r="N352" s="9">
        <f t="shared" si="50"/>
        <v>0</v>
      </c>
      <c r="O352" s="9">
        <f t="shared" si="51"/>
        <v>0.8</v>
      </c>
      <c r="P352" s="9">
        <f t="shared" si="52"/>
        <v>0</v>
      </c>
      <c r="Q352" s="9">
        <f t="shared" si="53"/>
        <v>0</v>
      </c>
    </row>
    <row r="353" spans="1:17" ht="14.25" customHeight="1">
      <c r="A353" s="49" t="s">
        <v>133</v>
      </c>
      <c r="B353" s="49" t="s">
        <v>174</v>
      </c>
      <c r="C353" s="50" t="s">
        <v>87</v>
      </c>
      <c r="D353" s="38" t="s">
        <v>485</v>
      </c>
      <c r="E353" s="38" t="s">
        <v>482</v>
      </c>
      <c r="F353" s="35" t="s">
        <v>483</v>
      </c>
      <c r="G353" s="35" t="s">
        <v>484</v>
      </c>
      <c r="H353" s="38" t="s">
        <v>485</v>
      </c>
      <c r="I353" s="38"/>
      <c r="J353" s="37"/>
      <c r="K353" s="2">
        <v>27</v>
      </c>
      <c r="L353" s="2">
        <v>3</v>
      </c>
      <c r="M353" s="2">
        <v>15</v>
      </c>
      <c r="N353" s="9">
        <f t="shared" si="50"/>
        <v>0</v>
      </c>
      <c r="O353" s="9">
        <f t="shared" si="51"/>
        <v>0</v>
      </c>
      <c r="P353" s="9">
        <f t="shared" si="52"/>
        <v>0</v>
      </c>
      <c r="Q353" s="9">
        <f t="shared" si="53"/>
        <v>0.65217391304347827</v>
      </c>
    </row>
    <row r="354" spans="1:17" ht="14.25" customHeight="1">
      <c r="A354" s="51" t="s">
        <v>454</v>
      </c>
      <c r="B354" s="51" t="s">
        <v>464</v>
      </c>
      <c r="C354" s="52" t="s">
        <v>87</v>
      </c>
      <c r="D354" s="52" t="s">
        <v>484</v>
      </c>
      <c r="E354" s="53" t="s">
        <v>482</v>
      </c>
      <c r="F354" s="54" t="s">
        <v>483</v>
      </c>
      <c r="G354" s="54" t="s">
        <v>484</v>
      </c>
      <c r="H354" s="53" t="s">
        <v>485</v>
      </c>
      <c r="I354" s="53"/>
      <c r="J354" s="52"/>
      <c r="K354" s="2">
        <v>28</v>
      </c>
      <c r="L354" s="2">
        <v>2</v>
      </c>
      <c r="M354" s="2">
        <v>14</v>
      </c>
      <c r="N354" s="9">
        <f t="shared" si="50"/>
        <v>0</v>
      </c>
      <c r="O354" s="9">
        <f t="shared" si="51"/>
        <v>0</v>
      </c>
      <c r="P354" s="9">
        <f t="shared" si="52"/>
        <v>0.7</v>
      </c>
      <c r="Q354" s="9">
        <f t="shared" si="53"/>
        <v>0</v>
      </c>
    </row>
    <row r="355" spans="1:17" ht="14.25" customHeight="1">
      <c r="A355" s="49" t="s">
        <v>434</v>
      </c>
      <c r="B355" s="49" t="s">
        <v>578</v>
      </c>
      <c r="C355" s="50" t="s">
        <v>87</v>
      </c>
      <c r="D355" s="38" t="s">
        <v>485</v>
      </c>
      <c r="E355" s="38" t="s">
        <v>482</v>
      </c>
      <c r="F355" s="35" t="s">
        <v>483</v>
      </c>
      <c r="G355" s="35" t="s">
        <v>484</v>
      </c>
      <c r="H355" s="38" t="s">
        <v>485</v>
      </c>
      <c r="I355" s="38"/>
      <c r="J355" s="37"/>
      <c r="K355" s="2">
        <v>29</v>
      </c>
      <c r="L355" s="2">
        <v>2</v>
      </c>
      <c r="M355" s="2">
        <v>13</v>
      </c>
      <c r="N355" s="9">
        <f t="shared" si="50"/>
        <v>0</v>
      </c>
      <c r="O355" s="9">
        <f t="shared" si="51"/>
        <v>0</v>
      </c>
      <c r="P355" s="9">
        <f t="shared" si="52"/>
        <v>0</v>
      </c>
      <c r="Q355" s="9">
        <f t="shared" si="53"/>
        <v>0.56521739130434778</v>
      </c>
    </row>
    <row r="356" spans="1:17" ht="14.25" customHeight="1">
      <c r="A356" s="43" t="s">
        <v>579</v>
      </c>
      <c r="B356" s="43" t="s">
        <v>344</v>
      </c>
      <c r="C356" s="44" t="s">
        <v>87</v>
      </c>
      <c r="D356" s="44" t="s">
        <v>483</v>
      </c>
      <c r="E356" s="41" t="s">
        <v>482</v>
      </c>
      <c r="F356" s="43" t="s">
        <v>483</v>
      </c>
      <c r="G356" s="43" t="s">
        <v>484</v>
      </c>
      <c r="H356" s="41" t="s">
        <v>485</v>
      </c>
      <c r="I356" s="41"/>
      <c r="J356" s="42"/>
      <c r="K356" s="2">
        <v>30</v>
      </c>
      <c r="L356" s="2">
        <v>2</v>
      </c>
      <c r="M356" s="2">
        <v>12</v>
      </c>
      <c r="N356" s="9">
        <f t="shared" si="50"/>
        <v>0</v>
      </c>
      <c r="O356" s="9">
        <f t="shared" si="51"/>
        <v>0.6</v>
      </c>
      <c r="P356" s="9">
        <f t="shared" si="52"/>
        <v>0</v>
      </c>
      <c r="Q356" s="9">
        <f t="shared" si="53"/>
        <v>0</v>
      </c>
    </row>
    <row r="357" spans="1:17" ht="14.25" customHeight="1">
      <c r="A357" s="49" t="s">
        <v>580</v>
      </c>
      <c r="B357" s="49" t="s">
        <v>132</v>
      </c>
      <c r="C357" s="50" t="s">
        <v>87</v>
      </c>
      <c r="D357" s="38" t="s">
        <v>485</v>
      </c>
      <c r="E357" s="38" t="s">
        <v>482</v>
      </c>
      <c r="F357" s="35" t="s">
        <v>483</v>
      </c>
      <c r="G357" s="35" t="s">
        <v>484</v>
      </c>
      <c r="H357" s="38" t="s">
        <v>485</v>
      </c>
      <c r="I357" s="38"/>
      <c r="J357" s="37"/>
      <c r="K357" s="2">
        <v>31</v>
      </c>
      <c r="L357" s="2">
        <v>2</v>
      </c>
      <c r="M357" s="2">
        <v>11</v>
      </c>
      <c r="N357" s="9">
        <f t="shared" si="50"/>
        <v>0</v>
      </c>
      <c r="O357" s="9">
        <f t="shared" si="51"/>
        <v>0</v>
      </c>
      <c r="P357" s="9">
        <f t="shared" si="52"/>
        <v>0</v>
      </c>
      <c r="Q357" s="9">
        <f t="shared" si="53"/>
        <v>0.47826086956521741</v>
      </c>
    </row>
    <row r="358" spans="1:17" ht="14.25" customHeight="1">
      <c r="A358" s="49" t="s">
        <v>581</v>
      </c>
      <c r="B358" s="49" t="s">
        <v>582</v>
      </c>
      <c r="C358" s="50" t="s">
        <v>87</v>
      </c>
      <c r="D358" s="38" t="s">
        <v>485</v>
      </c>
      <c r="E358" s="38" t="s">
        <v>482</v>
      </c>
      <c r="F358" s="35" t="s">
        <v>483</v>
      </c>
      <c r="G358" s="35" t="s">
        <v>484</v>
      </c>
      <c r="H358" s="38" t="s">
        <v>485</v>
      </c>
      <c r="I358" s="38"/>
      <c r="J358" s="37"/>
      <c r="K358" s="2">
        <v>32</v>
      </c>
      <c r="L358" s="2">
        <v>2</v>
      </c>
      <c r="M358" s="2">
        <v>10</v>
      </c>
      <c r="N358" s="9">
        <f t="shared" si="50"/>
        <v>0</v>
      </c>
      <c r="O358" s="9">
        <f t="shared" si="51"/>
        <v>0</v>
      </c>
      <c r="P358" s="9">
        <f t="shared" si="52"/>
        <v>0</v>
      </c>
      <c r="Q358" s="9">
        <f t="shared" si="53"/>
        <v>0.43478260869565216</v>
      </c>
    </row>
    <row r="359" spans="1:17" ht="14.25" customHeight="1">
      <c r="A359" s="43" t="s">
        <v>583</v>
      </c>
      <c r="B359" s="43" t="s">
        <v>584</v>
      </c>
      <c r="C359" s="44" t="s">
        <v>87</v>
      </c>
      <c r="D359" s="44" t="s">
        <v>483</v>
      </c>
      <c r="E359" s="41" t="s">
        <v>482</v>
      </c>
      <c r="F359" s="43" t="s">
        <v>483</v>
      </c>
      <c r="G359" s="43" t="s">
        <v>484</v>
      </c>
      <c r="H359" s="41" t="s">
        <v>485</v>
      </c>
      <c r="I359" s="41"/>
      <c r="J359" s="42"/>
      <c r="K359" s="2">
        <v>33</v>
      </c>
      <c r="L359" s="2">
        <v>2</v>
      </c>
      <c r="M359" s="2">
        <v>9</v>
      </c>
      <c r="N359" s="9">
        <f t="shared" si="50"/>
        <v>0</v>
      </c>
      <c r="O359" s="9">
        <f t="shared" si="51"/>
        <v>0.45</v>
      </c>
      <c r="P359" s="9">
        <f t="shared" si="52"/>
        <v>0</v>
      </c>
      <c r="Q359" s="9">
        <f t="shared" si="53"/>
        <v>0</v>
      </c>
    </row>
    <row r="360" spans="1:17" ht="14.25" customHeight="1">
      <c r="A360" s="43" t="s">
        <v>585</v>
      </c>
      <c r="B360" s="43" t="s">
        <v>586</v>
      </c>
      <c r="C360" s="44" t="s">
        <v>87</v>
      </c>
      <c r="D360" s="44" t="s">
        <v>483</v>
      </c>
      <c r="E360" s="41" t="s">
        <v>482</v>
      </c>
      <c r="F360" s="43" t="s">
        <v>483</v>
      </c>
      <c r="G360" s="43" t="s">
        <v>484</v>
      </c>
      <c r="H360" s="41" t="s">
        <v>485</v>
      </c>
      <c r="I360" s="41"/>
      <c r="J360" s="42"/>
      <c r="K360" s="2">
        <v>34</v>
      </c>
      <c r="L360" s="2">
        <v>2</v>
      </c>
      <c r="M360" s="2">
        <v>8</v>
      </c>
      <c r="N360" s="9">
        <f t="shared" si="50"/>
        <v>0</v>
      </c>
      <c r="O360" s="9">
        <f t="shared" si="51"/>
        <v>0.4</v>
      </c>
      <c r="P360" s="9">
        <f t="shared" si="52"/>
        <v>0</v>
      </c>
      <c r="Q360" s="9">
        <f t="shared" si="53"/>
        <v>0</v>
      </c>
    </row>
    <row r="361" spans="1:17" ht="14.25" customHeight="1">
      <c r="A361" s="51" t="s">
        <v>587</v>
      </c>
      <c r="B361" s="51" t="s">
        <v>153</v>
      </c>
      <c r="C361" s="52" t="s">
        <v>87</v>
      </c>
      <c r="D361" s="52" t="s">
        <v>484</v>
      </c>
      <c r="E361" s="53" t="s">
        <v>482</v>
      </c>
      <c r="F361" s="54" t="s">
        <v>483</v>
      </c>
      <c r="G361" s="54" t="s">
        <v>484</v>
      </c>
      <c r="H361" s="53" t="s">
        <v>485</v>
      </c>
      <c r="I361" s="53"/>
      <c r="J361" s="52"/>
      <c r="K361" s="2">
        <v>35</v>
      </c>
      <c r="L361" s="2">
        <v>1</v>
      </c>
      <c r="M361" s="2">
        <v>7</v>
      </c>
      <c r="N361" s="9">
        <f t="shared" si="50"/>
        <v>0</v>
      </c>
      <c r="O361" s="9">
        <f t="shared" si="51"/>
        <v>0</v>
      </c>
      <c r="P361" s="9">
        <f t="shared" si="52"/>
        <v>0.35</v>
      </c>
      <c r="Q361" s="9">
        <f t="shared" si="53"/>
        <v>0</v>
      </c>
    </row>
    <row r="362" spans="1:17" ht="14.25" customHeight="1">
      <c r="A362" s="51" t="s">
        <v>492</v>
      </c>
      <c r="B362" s="51" t="s">
        <v>578</v>
      </c>
      <c r="C362" s="52" t="s">
        <v>87</v>
      </c>
      <c r="D362" s="52" t="s">
        <v>484</v>
      </c>
      <c r="E362" s="53" t="s">
        <v>482</v>
      </c>
      <c r="F362" s="54" t="s">
        <v>483</v>
      </c>
      <c r="G362" s="54" t="s">
        <v>484</v>
      </c>
      <c r="H362" s="53" t="s">
        <v>485</v>
      </c>
      <c r="I362" s="53"/>
      <c r="J362" s="55"/>
      <c r="K362" s="2">
        <v>36</v>
      </c>
      <c r="L362" s="2">
        <v>1</v>
      </c>
      <c r="M362" s="2">
        <v>6</v>
      </c>
      <c r="N362" s="9">
        <f t="shared" si="50"/>
        <v>0</v>
      </c>
      <c r="O362" s="9">
        <f t="shared" si="51"/>
        <v>0</v>
      </c>
      <c r="P362" s="9">
        <f t="shared" si="52"/>
        <v>0.3</v>
      </c>
      <c r="Q362" s="9">
        <f t="shared" si="53"/>
        <v>0</v>
      </c>
    </row>
    <row r="363" spans="1:17" ht="14.25" customHeight="1">
      <c r="A363" s="51" t="s">
        <v>588</v>
      </c>
      <c r="B363" s="51" t="s">
        <v>294</v>
      </c>
      <c r="C363" s="52" t="s">
        <v>87</v>
      </c>
      <c r="D363" s="52" t="s">
        <v>484</v>
      </c>
      <c r="E363" s="53" t="s">
        <v>482</v>
      </c>
      <c r="F363" s="54" t="s">
        <v>483</v>
      </c>
      <c r="G363" s="54" t="s">
        <v>484</v>
      </c>
      <c r="H363" s="53" t="s">
        <v>485</v>
      </c>
      <c r="I363" s="53"/>
      <c r="J363" s="55"/>
      <c r="K363" s="2">
        <v>37</v>
      </c>
      <c r="L363" s="2">
        <v>1</v>
      </c>
      <c r="M363" s="2">
        <v>5</v>
      </c>
      <c r="N363" s="9">
        <f t="shared" si="50"/>
        <v>0</v>
      </c>
      <c r="O363" s="9">
        <f t="shared" si="51"/>
        <v>0</v>
      </c>
      <c r="P363" s="9">
        <f t="shared" si="52"/>
        <v>0.25</v>
      </c>
      <c r="Q363" s="9">
        <f t="shared" si="53"/>
        <v>0</v>
      </c>
    </row>
    <row r="364" spans="1:17" ht="14.25" customHeight="1">
      <c r="A364" s="43" t="s">
        <v>522</v>
      </c>
      <c r="B364" s="43" t="s">
        <v>589</v>
      </c>
      <c r="C364" s="44" t="s">
        <v>87</v>
      </c>
      <c r="D364" s="44" t="s">
        <v>483</v>
      </c>
      <c r="E364" s="41" t="s">
        <v>482</v>
      </c>
      <c r="F364" s="43" t="s">
        <v>483</v>
      </c>
      <c r="G364" s="43" t="s">
        <v>484</v>
      </c>
      <c r="H364" s="41" t="s">
        <v>485</v>
      </c>
      <c r="I364" s="41"/>
      <c r="J364" s="44"/>
      <c r="K364" s="2">
        <v>38</v>
      </c>
      <c r="L364" s="2">
        <v>1</v>
      </c>
      <c r="M364" s="2">
        <v>4</v>
      </c>
      <c r="N364" s="9">
        <f t="shared" si="50"/>
        <v>0</v>
      </c>
      <c r="O364" s="9">
        <f t="shared" si="51"/>
        <v>0.2</v>
      </c>
      <c r="P364" s="9">
        <f t="shared" si="52"/>
        <v>0</v>
      </c>
      <c r="Q364" s="9">
        <f t="shared" si="53"/>
        <v>0</v>
      </c>
    </row>
    <row r="365" spans="1:17" ht="14.25" customHeight="1">
      <c r="A365" s="43" t="s">
        <v>590</v>
      </c>
      <c r="B365" s="43" t="s">
        <v>591</v>
      </c>
      <c r="C365" s="44" t="s">
        <v>87</v>
      </c>
      <c r="D365" s="44" t="s">
        <v>483</v>
      </c>
      <c r="E365" s="41" t="s">
        <v>482</v>
      </c>
      <c r="F365" s="43" t="s">
        <v>483</v>
      </c>
      <c r="G365" s="43" t="s">
        <v>484</v>
      </c>
      <c r="H365" s="41" t="s">
        <v>485</v>
      </c>
      <c r="I365" s="41"/>
      <c r="J365" s="44"/>
      <c r="K365" s="2">
        <v>39</v>
      </c>
      <c r="L365" s="2">
        <v>1</v>
      </c>
      <c r="M365" s="2">
        <v>3</v>
      </c>
      <c r="N365" s="9">
        <f t="shared" si="50"/>
        <v>0</v>
      </c>
      <c r="O365" s="9">
        <f t="shared" si="51"/>
        <v>0.15</v>
      </c>
      <c r="P365" s="9">
        <f t="shared" si="52"/>
        <v>0</v>
      </c>
      <c r="Q365" s="9">
        <f t="shared" si="53"/>
        <v>0</v>
      </c>
    </row>
    <row r="366" spans="1:17" ht="14.25" customHeight="1">
      <c r="A366" s="49" t="s">
        <v>592</v>
      </c>
      <c r="B366" s="49" t="s">
        <v>593</v>
      </c>
      <c r="C366" s="50" t="s">
        <v>87</v>
      </c>
      <c r="D366" s="38" t="s">
        <v>485</v>
      </c>
      <c r="E366" s="38" t="s">
        <v>482</v>
      </c>
      <c r="F366" s="35" t="s">
        <v>483</v>
      </c>
      <c r="G366" s="35" t="s">
        <v>484</v>
      </c>
      <c r="H366" s="38" t="s">
        <v>485</v>
      </c>
      <c r="I366" s="38"/>
      <c r="J366" s="36"/>
      <c r="K366" s="2">
        <v>40</v>
      </c>
      <c r="L366" s="2">
        <v>1</v>
      </c>
      <c r="M366" s="2">
        <v>2</v>
      </c>
      <c r="N366" s="9">
        <f t="shared" si="50"/>
        <v>0</v>
      </c>
      <c r="O366" s="9">
        <f t="shared" si="51"/>
        <v>0</v>
      </c>
      <c r="P366" s="9">
        <f t="shared" si="52"/>
        <v>0</v>
      </c>
      <c r="Q366" s="9">
        <f t="shared" si="53"/>
        <v>8.6956521739130432E-2</v>
      </c>
    </row>
    <row r="367" spans="1:17" ht="14.25" customHeight="1">
      <c r="A367" s="43" t="s">
        <v>172</v>
      </c>
      <c r="B367" s="43" t="s">
        <v>594</v>
      </c>
      <c r="C367" s="44" t="s">
        <v>87</v>
      </c>
      <c r="D367" s="44" t="s">
        <v>483</v>
      </c>
      <c r="E367" s="41" t="s">
        <v>482</v>
      </c>
      <c r="F367" s="43" t="s">
        <v>483</v>
      </c>
      <c r="G367" s="43" t="s">
        <v>484</v>
      </c>
      <c r="H367" s="41" t="s">
        <v>485</v>
      </c>
      <c r="I367" s="41"/>
      <c r="J367" s="44"/>
      <c r="K367" s="2">
        <v>41</v>
      </c>
      <c r="L367" s="2">
        <v>1</v>
      </c>
      <c r="M367" s="2">
        <v>1</v>
      </c>
      <c r="N367" s="9">
        <f t="shared" si="50"/>
        <v>0</v>
      </c>
      <c r="O367" s="9">
        <f t="shared" si="51"/>
        <v>0.05</v>
      </c>
      <c r="P367" s="9">
        <f t="shared" si="52"/>
        <v>0</v>
      </c>
      <c r="Q367" s="9">
        <f t="shared" si="53"/>
        <v>0</v>
      </c>
    </row>
    <row r="368" spans="1:17" ht="14.25" customHeight="1">
      <c r="A368" s="14" t="s">
        <v>29</v>
      </c>
      <c r="B368" s="14" t="s">
        <v>268</v>
      </c>
      <c r="C368" s="15" t="s">
        <v>87</v>
      </c>
      <c r="D368" s="16" t="s">
        <v>482</v>
      </c>
      <c r="E368" s="16" t="s">
        <v>482</v>
      </c>
      <c r="F368" s="26" t="s">
        <v>483</v>
      </c>
      <c r="G368" s="26" t="s">
        <v>484</v>
      </c>
      <c r="H368" s="16" t="s">
        <v>485</v>
      </c>
      <c r="I368" s="16"/>
      <c r="J368" s="46"/>
      <c r="K368" s="5" t="s">
        <v>335</v>
      </c>
      <c r="N368" s="9">
        <f t="shared" si="50"/>
        <v>0</v>
      </c>
      <c r="O368" s="9">
        <f t="shared" si="51"/>
        <v>0</v>
      </c>
      <c r="P368" s="9">
        <f t="shared" si="52"/>
        <v>0</v>
      </c>
      <c r="Q368" s="9">
        <f t="shared" si="53"/>
        <v>0</v>
      </c>
    </row>
    <row r="369" spans="1:17" ht="14.25" customHeight="1">
      <c r="A369" s="43" t="s">
        <v>595</v>
      </c>
      <c r="B369" s="43" t="s">
        <v>282</v>
      </c>
      <c r="C369" s="44" t="s">
        <v>87</v>
      </c>
      <c r="D369" s="44" t="s">
        <v>483</v>
      </c>
      <c r="E369" s="41" t="s">
        <v>482</v>
      </c>
      <c r="F369" s="43" t="s">
        <v>483</v>
      </c>
      <c r="G369" s="43" t="s">
        <v>484</v>
      </c>
      <c r="H369" s="41" t="s">
        <v>485</v>
      </c>
      <c r="I369" s="41"/>
      <c r="J369" s="44"/>
      <c r="K369" s="3" t="s">
        <v>335</v>
      </c>
      <c r="N369" s="9">
        <f t="shared" si="50"/>
        <v>0</v>
      </c>
      <c r="O369" s="9">
        <f t="shared" si="51"/>
        <v>0</v>
      </c>
      <c r="P369" s="9">
        <f t="shared" si="52"/>
        <v>0</v>
      </c>
      <c r="Q369" s="9">
        <f t="shared" si="53"/>
        <v>0</v>
      </c>
    </row>
    <row r="370" spans="1:17">
      <c r="A370" s="43" t="s">
        <v>279</v>
      </c>
      <c r="B370" s="43" t="s">
        <v>596</v>
      </c>
      <c r="C370" s="44" t="s">
        <v>87</v>
      </c>
      <c r="D370" s="44" t="s">
        <v>483</v>
      </c>
      <c r="E370" s="41" t="s">
        <v>482</v>
      </c>
      <c r="F370" s="43" t="s">
        <v>483</v>
      </c>
      <c r="G370" s="43" t="s">
        <v>484</v>
      </c>
      <c r="H370" s="41" t="s">
        <v>485</v>
      </c>
      <c r="I370" s="41"/>
      <c r="J370" s="44"/>
      <c r="K370" s="3" t="s">
        <v>335</v>
      </c>
      <c r="N370" s="9">
        <f t="shared" si="50"/>
        <v>0</v>
      </c>
      <c r="O370" s="9">
        <f t="shared" si="51"/>
        <v>0</v>
      </c>
      <c r="P370" s="9">
        <f t="shared" si="52"/>
        <v>0</v>
      </c>
      <c r="Q370" s="9">
        <f t="shared" si="53"/>
        <v>0</v>
      </c>
    </row>
    <row r="371" spans="1:17">
      <c r="A371" s="51" t="s">
        <v>526</v>
      </c>
      <c r="B371" s="51" t="s">
        <v>547</v>
      </c>
      <c r="C371" s="52" t="s">
        <v>87</v>
      </c>
      <c r="D371" s="52" t="s">
        <v>484</v>
      </c>
      <c r="E371" s="53" t="s">
        <v>482</v>
      </c>
      <c r="F371" s="54" t="s">
        <v>483</v>
      </c>
      <c r="G371" s="54" t="s">
        <v>484</v>
      </c>
      <c r="H371" s="53" t="s">
        <v>485</v>
      </c>
      <c r="I371" s="53"/>
      <c r="J371" s="55"/>
      <c r="K371" s="8" t="s">
        <v>335</v>
      </c>
      <c r="N371" s="9">
        <f t="shared" si="50"/>
        <v>0</v>
      </c>
      <c r="O371" s="9">
        <f t="shared" si="51"/>
        <v>0</v>
      </c>
      <c r="P371" s="9">
        <f t="shared" si="52"/>
        <v>0</v>
      </c>
      <c r="Q371" s="9">
        <f t="shared" si="53"/>
        <v>0</v>
      </c>
    </row>
    <row r="372" spans="1:17">
      <c r="E372" s="5"/>
      <c r="F372" s="2"/>
      <c r="G372" s="2"/>
      <c r="H372" s="5"/>
      <c r="I372" s="5"/>
      <c r="M372" s="47" t="s">
        <v>177</v>
      </c>
      <c r="N372" s="48">
        <f>SUM(N286:N371)</f>
        <v>20.608695652173914</v>
      </c>
      <c r="O372" s="48">
        <f>SUM(O286:O371)</f>
        <v>14.3</v>
      </c>
      <c r="P372" s="48">
        <f>SUM(P286:P371)</f>
        <v>14.299999999999999</v>
      </c>
      <c r="Q372" s="48">
        <f>SUM(Q286:Q371)</f>
        <v>24.173913043478255</v>
      </c>
    </row>
    <row r="373" spans="1:17">
      <c r="E373" s="5"/>
      <c r="F373" s="2"/>
      <c r="G373" s="2"/>
      <c r="H373" s="5"/>
      <c r="I373" s="5"/>
    </row>
    <row r="374" spans="1:17">
      <c r="E374" s="5"/>
      <c r="F374" s="2"/>
      <c r="G374" s="2"/>
      <c r="H374" s="5"/>
      <c r="I374" s="5"/>
    </row>
    <row r="375" spans="1:17">
      <c r="E375" s="5"/>
      <c r="F375" s="2"/>
      <c r="G375" s="2"/>
      <c r="H375" s="5"/>
      <c r="I375" s="5"/>
    </row>
    <row r="376" spans="1:17">
      <c r="E376" s="5"/>
      <c r="F376" s="2"/>
      <c r="G376" s="2"/>
      <c r="H376" s="5"/>
      <c r="I376" s="5"/>
    </row>
    <row r="377" spans="1:17">
      <c r="E377" s="5"/>
      <c r="F377" s="2"/>
      <c r="G377" s="2"/>
      <c r="H377" s="5"/>
      <c r="I377" s="5"/>
    </row>
    <row r="378" spans="1:17">
      <c r="E378" s="5"/>
      <c r="F378" s="2"/>
      <c r="G378" s="2"/>
      <c r="H378" s="5"/>
      <c r="I378" s="5"/>
    </row>
    <row r="379" spans="1:17" ht="28.35" customHeight="1">
      <c r="E379" s="5"/>
      <c r="F379" s="2"/>
      <c r="G379" s="2"/>
      <c r="H379" s="5"/>
      <c r="I379" s="5"/>
      <c r="L379" s="3"/>
      <c r="M379" s="1" t="s">
        <v>597</v>
      </c>
      <c r="N379" s="1"/>
      <c r="O379" s="1"/>
      <c r="P379" s="3"/>
    </row>
    <row r="380" spans="1:17" ht="28.35" customHeight="1">
      <c r="E380" s="5"/>
      <c r="F380" s="2"/>
      <c r="G380" s="2"/>
      <c r="H380" s="5"/>
      <c r="I380" s="5"/>
      <c r="L380" s="3"/>
      <c r="M380" s="56">
        <v>1</v>
      </c>
      <c r="N380" s="56" t="s">
        <v>485</v>
      </c>
      <c r="O380" s="56">
        <v>24.17</v>
      </c>
      <c r="P380" s="3"/>
    </row>
    <row r="381" spans="1:17" ht="28.35" customHeight="1">
      <c r="E381" s="5"/>
      <c r="F381" s="2"/>
      <c r="G381" s="2"/>
      <c r="H381" s="5"/>
      <c r="I381" s="5"/>
      <c r="L381" s="3"/>
      <c r="M381" s="56">
        <v>2</v>
      </c>
      <c r="N381" s="56" t="s">
        <v>341</v>
      </c>
      <c r="O381" s="56">
        <v>22.2</v>
      </c>
      <c r="P381" s="3"/>
    </row>
    <row r="382" spans="1:17" ht="28.35" customHeight="1">
      <c r="E382" s="5"/>
      <c r="F382" s="2"/>
      <c r="G382" s="2"/>
      <c r="H382" s="5"/>
      <c r="I382" s="5"/>
      <c r="L382" s="3"/>
      <c r="M382" s="56">
        <v>3</v>
      </c>
      <c r="N382" s="56" t="s">
        <v>340</v>
      </c>
      <c r="O382" s="56">
        <v>21.95</v>
      </c>
      <c r="P382" s="3"/>
    </row>
    <row r="383" spans="1:17" ht="28.35" customHeight="1">
      <c r="E383" s="5"/>
      <c r="F383" s="2"/>
      <c r="G383" s="2"/>
      <c r="H383" s="5"/>
      <c r="I383" s="5"/>
      <c r="L383" s="3"/>
      <c r="M383" s="56">
        <v>4</v>
      </c>
      <c r="N383" s="56" t="s">
        <v>482</v>
      </c>
      <c r="O383" s="56">
        <v>20.61</v>
      </c>
      <c r="P383" s="3"/>
    </row>
    <row r="384" spans="1:17" ht="28.35" customHeight="1">
      <c r="E384" s="5"/>
      <c r="F384" s="2"/>
      <c r="G384" s="2"/>
      <c r="H384" s="5"/>
      <c r="I384" s="5"/>
      <c r="L384" s="3"/>
      <c r="M384" s="56">
        <v>5</v>
      </c>
      <c r="N384" s="56" t="s">
        <v>338</v>
      </c>
      <c r="O384" s="56">
        <v>20.3</v>
      </c>
      <c r="P384" s="3"/>
    </row>
    <row r="385" spans="5:16" ht="28.35" customHeight="1">
      <c r="E385" s="5"/>
      <c r="F385" s="2"/>
      <c r="G385" s="2"/>
      <c r="H385" s="5"/>
      <c r="I385" s="5"/>
      <c r="L385" s="3"/>
      <c r="M385" s="56">
        <v>6</v>
      </c>
      <c r="N385" s="56" t="s">
        <v>339</v>
      </c>
      <c r="O385" s="56">
        <v>19.37</v>
      </c>
      <c r="P385" s="3"/>
    </row>
    <row r="386" spans="5:16" ht="28.35" customHeight="1">
      <c r="L386" s="3"/>
      <c r="M386" s="56">
        <v>7</v>
      </c>
      <c r="N386" s="56" t="s">
        <v>180</v>
      </c>
      <c r="O386" s="56">
        <v>18.809999999999999</v>
      </c>
      <c r="P386" s="3"/>
    </row>
    <row r="387" spans="5:16" ht="28.35" customHeight="1">
      <c r="L387" s="3"/>
      <c r="M387" s="56">
        <v>8</v>
      </c>
      <c r="N387" s="56" t="s">
        <v>11</v>
      </c>
      <c r="O387" s="56">
        <v>16.62</v>
      </c>
      <c r="P387" s="3"/>
    </row>
    <row r="388" spans="5:16" ht="28.35" customHeight="1">
      <c r="L388" s="3"/>
      <c r="M388" s="56">
        <v>9</v>
      </c>
      <c r="N388" s="56" t="s">
        <v>337</v>
      </c>
      <c r="O388" s="56">
        <v>16.47</v>
      </c>
      <c r="P388" s="3"/>
    </row>
    <row r="389" spans="5:16" ht="28.35" customHeight="1">
      <c r="L389" s="3"/>
      <c r="M389" s="56">
        <v>10</v>
      </c>
      <c r="N389" s="56" t="s">
        <v>178</v>
      </c>
      <c r="O389" s="56">
        <v>15.91</v>
      </c>
      <c r="P389" s="3"/>
    </row>
    <row r="390" spans="5:16" ht="28.35" customHeight="1">
      <c r="L390" s="3"/>
      <c r="M390" s="56">
        <v>11</v>
      </c>
      <c r="N390" s="56" t="s">
        <v>179</v>
      </c>
      <c r="O390" s="56">
        <v>15.33</v>
      </c>
      <c r="P390" s="3"/>
    </row>
    <row r="391" spans="5:16" ht="28.35" customHeight="1">
      <c r="L391" s="3"/>
      <c r="M391" s="56">
        <v>12</v>
      </c>
      <c r="N391" s="56" t="s">
        <v>483</v>
      </c>
      <c r="O391" s="56">
        <v>14.3</v>
      </c>
      <c r="P391" s="3"/>
    </row>
    <row r="392" spans="5:16" ht="28.35" customHeight="1">
      <c r="L392" s="3"/>
      <c r="M392" s="56">
        <v>13</v>
      </c>
      <c r="N392" s="56" t="s">
        <v>484</v>
      </c>
      <c r="O392" s="56">
        <v>14.3</v>
      </c>
      <c r="P392" s="3"/>
    </row>
    <row r="393" spans="5:16" ht="28.35" customHeight="1">
      <c r="L393" s="3"/>
      <c r="M393" s="56">
        <v>14</v>
      </c>
      <c r="N393" s="56" t="s">
        <v>182</v>
      </c>
      <c r="O393" s="56">
        <v>14.29</v>
      </c>
      <c r="P393" s="3"/>
    </row>
    <row r="394" spans="5:16" ht="28.35" customHeight="1">
      <c r="L394" s="3"/>
      <c r="M394" s="56">
        <v>15</v>
      </c>
      <c r="N394" s="56" t="s">
        <v>8</v>
      </c>
      <c r="O394" s="56">
        <v>14.24</v>
      </c>
      <c r="P394" s="3"/>
    </row>
    <row r="395" spans="5:16" ht="28.35" customHeight="1">
      <c r="L395" s="3"/>
      <c r="M395" s="56">
        <v>16</v>
      </c>
      <c r="N395" s="56" t="s">
        <v>9</v>
      </c>
      <c r="O395" s="56">
        <v>13.83</v>
      </c>
      <c r="P395" s="3"/>
    </row>
    <row r="396" spans="5:16" ht="28.35" customHeight="1">
      <c r="L396" s="3"/>
      <c r="M396" s="56">
        <v>17</v>
      </c>
      <c r="N396" s="56" t="s">
        <v>10</v>
      </c>
      <c r="O396" s="56">
        <v>12.24</v>
      </c>
      <c r="P396" s="3"/>
    </row>
    <row r="397" spans="5:16" ht="28.35" customHeight="1">
      <c r="L397" s="3"/>
      <c r="M397" s="56">
        <v>18</v>
      </c>
      <c r="N397" s="56" t="s">
        <v>181</v>
      </c>
      <c r="O397" s="56">
        <v>8.2100000000000009</v>
      </c>
      <c r="P397" s="3"/>
    </row>
  </sheetData>
  <mergeCells count="1">
    <mergeCell ref="M379:O379"/>
  </mergeCells>
  <pageMargins left="0.78749999999999998" right="0.78749999999999998" top="0.98402777777777795" bottom="0.98402777777777795" header="0.51180555555555496" footer="0.51180555555555496"/>
  <pageSetup paperSize="0" scale="0" firstPageNumber="0" orientation="portrait" usePrinterDefaults="0" horizontalDpi="0" verticalDpi="0" copies="0"/>
</worksheet>
</file>

<file path=xl/worksheets/sheet3.xml><?xml version="1.0" encoding="utf-8"?>
<worksheet xmlns="http://schemas.openxmlformats.org/spreadsheetml/2006/main" xmlns:r="http://schemas.openxmlformats.org/officeDocument/2006/relationships">
  <dimension ref="A1"/>
  <sheetViews>
    <sheetView zoomScale="60" zoomScaleNormal="60" workbookViewId="0">
      <selection sqref="A1:Z134"/>
    </sheetView>
  </sheetViews>
  <sheetFormatPr baseColWidth="10" defaultColWidth="9.140625" defaultRowHeight="12.75"/>
  <cols>
    <col min="1" max="1025" width="10.7109375"/>
  </cols>
  <sheetData/>
  <pageMargins left="0.78749999999999998" right="0.78749999999999998" top="0.98402777777777795" bottom="0.98402777777777795" header="0.51180555555555496" footer="0.51180555555555496"/>
  <pageSetup paperSize="0" scale="0" firstPageNumber="0" orientation="portrait" usePrinterDefaults="0" horizontalDpi="0" verticalDpi="0" copies="0"/>
</worksheet>
</file>

<file path=xl/worksheets/sheet4.xml><?xml version="1.0" encoding="utf-8"?>
<worksheet xmlns="http://schemas.openxmlformats.org/spreadsheetml/2006/main" xmlns:r="http://schemas.openxmlformats.org/officeDocument/2006/relationships">
  <dimension ref="B1:E8"/>
  <sheetViews>
    <sheetView showGridLines="0" zoomScale="60" zoomScaleNormal="60" workbookViewId="0">
      <selection activeCell="B29" sqref="A1:Z134"/>
    </sheetView>
  </sheetViews>
  <sheetFormatPr baseColWidth="10" defaultColWidth="9.140625" defaultRowHeight="12.75"/>
  <cols>
    <col min="1" max="1" width="1.140625"/>
    <col min="2" max="2" width="64.42578125"/>
    <col min="3" max="3" width="1.5703125"/>
    <col min="4" max="4" width="5.5703125"/>
    <col min="5" max="5" width="16"/>
    <col min="6" max="1025" width="10.7109375"/>
  </cols>
  <sheetData>
    <row r="1" spans="2:5" ht="25.5" customHeight="1">
      <c r="B1" s="60" t="s">
        <v>598</v>
      </c>
      <c r="C1" s="60"/>
      <c r="D1" s="61"/>
      <c r="E1" s="61"/>
    </row>
    <row r="2" spans="2:5" ht="12.75" customHeight="1">
      <c r="B2" s="60" t="s">
        <v>599</v>
      </c>
      <c r="C2" s="60"/>
      <c r="D2" s="61"/>
      <c r="E2" s="61"/>
    </row>
    <row r="3" spans="2:5" ht="12.75" customHeight="1">
      <c r="B3" s="62"/>
      <c r="C3" s="62"/>
      <c r="D3" s="63"/>
      <c r="E3" s="63"/>
    </row>
    <row r="4" spans="2:5" ht="51" customHeight="1">
      <c r="B4" s="62" t="s">
        <v>600</v>
      </c>
      <c r="C4" s="62"/>
      <c r="D4" s="63"/>
      <c r="E4" s="63"/>
    </row>
    <row r="5" spans="2:5" ht="12.75" customHeight="1">
      <c r="B5" s="62"/>
      <c r="C5" s="62"/>
      <c r="D5" s="63"/>
      <c r="E5" s="63"/>
    </row>
    <row r="6" spans="2:5" ht="25.5" customHeight="1">
      <c r="B6" s="60" t="s">
        <v>601</v>
      </c>
      <c r="C6" s="60"/>
      <c r="D6" s="61"/>
      <c r="E6" s="61" t="s">
        <v>602</v>
      </c>
    </row>
    <row r="7" spans="2:5" ht="13.5" customHeight="1">
      <c r="B7" s="62"/>
      <c r="C7" s="62"/>
      <c r="D7" s="63"/>
      <c r="E7" s="63"/>
    </row>
    <row r="8" spans="2:5" ht="39" customHeight="1">
      <c r="B8" s="64" t="s">
        <v>603</v>
      </c>
      <c r="C8" s="65"/>
      <c r="D8" s="66"/>
      <c r="E8" s="67">
        <v>2</v>
      </c>
    </row>
  </sheetData>
  <pageMargins left="0.7" right="0.7" top="0.75" bottom="0.75" header="0.51180555555555496" footer="0.51180555555555496"/>
  <pageSetup paperSize="0" scale="0" firstPageNumber="0" orientation="portrait" usePrinterDefaults="0" horizontalDpi="0" verticalDpi="0" copies="0"/>
</worksheet>
</file>

<file path=docProps/app.xml><?xml version="1.0" encoding="utf-8"?>
<Properties xmlns="http://schemas.openxmlformats.org/officeDocument/2006/extended-properties" xmlns:vt="http://schemas.openxmlformats.org/officeDocument/2006/docPropsVTypes">
  <TotalTime>0</TotalTime>
  <Application>LibreOffice/4.0.5.2$Windows_x86 LibreOffice_project/5464147a081647a250913f19c0715bca595af2f</Application>
  <DocSecurity>0</DocSecurity>
  <ScaleCrop>false</ScaleCrop>
  <HeadingPairs>
    <vt:vector size="2" baseType="variant">
      <vt:variant>
        <vt:lpstr>Feuilles de calcul</vt:lpstr>
      </vt:variant>
      <vt:variant>
        <vt:i4>4</vt:i4>
      </vt:variant>
    </vt:vector>
  </HeadingPairs>
  <TitlesOfParts>
    <vt:vector size="4" baseType="lpstr">
      <vt:lpstr>RESULTATS CROSS</vt:lpstr>
      <vt:lpstr>Feuil1</vt:lpstr>
      <vt:lpstr>Feuil3</vt:lpstr>
      <vt:lpstr>Rapport sur la compatibilité</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BAILLIE</dc:creator>
  <cp:lastModifiedBy>ARNAUD</cp:lastModifiedBy>
  <cp:revision>0</cp:revision>
  <cp:lastPrinted>2013-11-15T09:32:33Z</cp:lastPrinted>
  <dcterms:created xsi:type="dcterms:W3CDTF">2013-11-09T09:12:57Z</dcterms:created>
  <dcterms:modified xsi:type="dcterms:W3CDTF">2013-11-15T09:51:34Z</dcterms:modified>
</cp:coreProperties>
</file>